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03-Brokerzy\Zasoby osobiste\Magdalena Garczyńska\Powiat_Łódzki_Wschodni\PŁW_2023\pytania\"/>
    </mc:Choice>
  </mc:AlternateContent>
  <xr:revisionPtr revIDLastSave="0" documentId="13_ncr:1_{5EC975D8-AFC3-4D69-9A60-277C2B519B0B}" xr6:coauthVersionLast="47" xr6:coauthVersionMax="47" xr10:uidLastSave="{00000000-0000-0000-0000-000000000000}"/>
  <bookViews>
    <workbookView xWindow="-120" yWindow="-120" windowWidth="25440" windowHeight="15270" tabRatio="857" firstSheet="1" activeTab="9" xr2:uid="{00000000-000D-0000-FFFF-FFFF00000000}"/>
  </bookViews>
  <sheets>
    <sheet name="informacje ogólne" sheetId="90" r:id="rId1"/>
    <sheet name="lokalizacje" sheetId="107" r:id="rId2"/>
    <sheet name="wykaz_budynki i budowle" sheetId="89" r:id="rId3"/>
    <sheet name="wykaz_elektronika" sheetId="108" r:id="rId4"/>
    <sheet name="sumy" sheetId="92" r:id="rId5"/>
    <sheet name="wykaz_dróg" sheetId="106" r:id="rId6"/>
    <sheet name="wykaz_pojazdów" sheetId="115" r:id="rId7"/>
    <sheet name="szkody_mienie" sheetId="112" r:id="rId8"/>
    <sheet name="szkody_odpowiedzialność_cywilna" sheetId="113" r:id="rId9"/>
    <sheet name="szkody_komunikacyjne" sheetId="114" r:id="rId10"/>
  </sheets>
  <definedNames>
    <definedName name="_xlnm._FilterDatabase" localSheetId="2" hidden="1">'wykaz_budynki i budowle'!$A$4:$AC$114</definedName>
    <definedName name="_xlnm.Print_Area" localSheetId="1">lokalizacje!$A$1:$C$37</definedName>
    <definedName name="_xlnm.Print_Area" localSheetId="4">sumy!$A$1:$I$15</definedName>
    <definedName name="_xlnm.Print_Area" localSheetId="2">'wykaz_budynki i budowle'!$A$1:$AC$117</definedName>
    <definedName name="_xlnm.Print_Area" localSheetId="5">wykaz_dróg!$A$1:$D$103</definedName>
    <definedName name="_xlnm.Print_Area" localSheetId="6">wykaz_pojazdów!$A$1:$P$31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14" l="1"/>
  <c r="M2" i="113" l="1"/>
  <c r="K3" i="113"/>
  <c r="D41" i="113"/>
  <c r="K2" i="113" s="1"/>
  <c r="K4" i="113" s="1"/>
  <c r="E41" i="113"/>
  <c r="E108" i="113" s="1"/>
  <c r="F41" i="113"/>
  <c r="D78" i="113"/>
  <c r="L2" i="113" s="1"/>
  <c r="E78" i="113"/>
  <c r="F78" i="113"/>
  <c r="L3" i="113" s="1"/>
  <c r="D107" i="113"/>
  <c r="E107" i="113"/>
  <c r="F107" i="113"/>
  <c r="M3" i="113" s="1"/>
  <c r="D108" i="113"/>
  <c r="K2" i="112"/>
  <c r="L2" i="112"/>
  <c r="M2" i="112"/>
  <c r="K3" i="112"/>
  <c r="K4" i="112" s="1"/>
  <c r="L3" i="112"/>
  <c r="M3" i="112"/>
  <c r="L4" i="112"/>
  <c r="M4" i="112"/>
  <c r="D13" i="112"/>
  <c r="E14" i="112" s="1"/>
  <c r="E13" i="112"/>
  <c r="F13" i="112"/>
  <c r="L4" i="113" l="1"/>
  <c r="M4" i="113"/>
  <c r="F108" i="113"/>
  <c r="E109" i="113" s="1"/>
  <c r="E14" i="92"/>
  <c r="D14" i="92"/>
  <c r="E13" i="92"/>
  <c r="D13" i="92"/>
  <c r="E12" i="92"/>
  <c r="D12" i="92"/>
  <c r="E11" i="92"/>
  <c r="D11" i="92"/>
  <c r="E10" i="92"/>
  <c r="D10" i="92"/>
  <c r="E9" i="92"/>
  <c r="D9" i="92"/>
  <c r="E8" i="92"/>
  <c r="D8" i="92"/>
  <c r="E7" i="92"/>
  <c r="D7" i="92"/>
  <c r="E6" i="92"/>
  <c r="D6" i="92"/>
  <c r="E5" i="92"/>
  <c r="D5" i="92"/>
  <c r="D15" i="92" s="1"/>
  <c r="E4" i="92"/>
  <c r="E15" i="92" s="1"/>
  <c r="D4" i="92"/>
  <c r="H15" i="90" l="1"/>
  <c r="D585" i="108" l="1"/>
  <c r="D462" i="108"/>
  <c r="D911" i="108" l="1"/>
  <c r="A902" i="108"/>
  <c r="A903" i="108" s="1"/>
  <c r="A904" i="108" s="1"/>
  <c r="A905" i="108" s="1"/>
  <c r="A906" i="108" s="1"/>
  <c r="A907" i="108" s="1"/>
  <c r="A908" i="108" s="1"/>
  <c r="A909" i="108" s="1"/>
  <c r="A910" i="108" s="1"/>
  <c r="D899" i="108"/>
  <c r="A829" i="108"/>
  <c r="A830" i="108" s="1"/>
  <c r="A831" i="108" s="1"/>
  <c r="A832" i="108" s="1"/>
  <c r="A833" i="108" s="1"/>
  <c r="A834" i="108" s="1"/>
  <c r="A835" i="108" s="1"/>
  <c r="A836" i="108" s="1"/>
  <c r="A837" i="108" s="1"/>
  <c r="A838" i="108" s="1"/>
  <c r="A839" i="108" s="1"/>
  <c r="A840" i="108" s="1"/>
  <c r="A841" i="108" s="1"/>
  <c r="A842" i="108" s="1"/>
  <c r="A843" i="108" s="1"/>
  <c r="A844" i="108" s="1"/>
  <c r="A845" i="108" s="1"/>
  <c r="A846" i="108" s="1"/>
  <c r="A847" i="108" s="1"/>
  <c r="A848" i="108" s="1"/>
  <c r="A849" i="108" s="1"/>
  <c r="A850" i="108" s="1"/>
  <c r="A851" i="108" s="1"/>
  <c r="A852" i="108" s="1"/>
  <c r="A853" i="108" s="1"/>
  <c r="A854" i="108" s="1"/>
  <c r="A855" i="108" s="1"/>
  <c r="A856" i="108" s="1"/>
  <c r="A857" i="108" s="1"/>
  <c r="A858" i="108" s="1"/>
  <c r="A859" i="108" s="1"/>
  <c r="A860" i="108" s="1"/>
  <c r="A861" i="108" s="1"/>
  <c r="A862" i="108" s="1"/>
  <c r="A863" i="108" s="1"/>
  <c r="A864" i="108" s="1"/>
  <c r="A865" i="108" s="1"/>
  <c r="A866" i="108" s="1"/>
  <c r="A867" i="108" s="1"/>
  <c r="A868" i="108" s="1"/>
  <c r="A869" i="108" s="1"/>
  <c r="A870" i="108" s="1"/>
  <c r="A871" i="108" s="1"/>
  <c r="A872" i="108" s="1"/>
  <c r="A873" i="108" s="1"/>
  <c r="A874" i="108" s="1"/>
  <c r="A875" i="108" s="1"/>
  <c r="A876" i="108" s="1"/>
  <c r="A877" i="108" s="1"/>
  <c r="A878" i="108" s="1"/>
  <c r="A879" i="108" s="1"/>
  <c r="A880" i="108" s="1"/>
  <c r="A881" i="108" s="1"/>
  <c r="A882" i="108" s="1"/>
  <c r="A883" i="108" s="1"/>
  <c r="A884" i="108" s="1"/>
  <c r="A885" i="108" s="1"/>
  <c r="A886" i="108" s="1"/>
  <c r="A887" i="108" s="1"/>
  <c r="A888" i="108" s="1"/>
  <c r="A889" i="108" s="1"/>
  <c r="A890" i="108" s="1"/>
  <c r="A891" i="108" s="1"/>
  <c r="A892" i="108" s="1"/>
  <c r="A893" i="108" s="1"/>
  <c r="A894" i="108" s="1"/>
  <c r="A895" i="108" s="1"/>
  <c r="A896" i="108" s="1"/>
  <c r="A897" i="108" s="1"/>
  <c r="A898" i="108" s="1"/>
  <c r="A828" i="108"/>
  <c r="D824" i="108"/>
  <c r="D782" i="108"/>
  <c r="D729" i="108"/>
  <c r="H3" i="108" s="1"/>
  <c r="D695" i="108"/>
  <c r="D645" i="108" l="1"/>
  <c r="D620" i="108"/>
  <c r="D591" i="108" l="1"/>
  <c r="D550" i="108" l="1"/>
  <c r="D539" i="108"/>
  <c r="D516" i="108"/>
  <c r="D509" i="108"/>
  <c r="D488" i="108"/>
  <c r="D482" i="108"/>
  <c r="E3" i="108" s="1"/>
  <c r="D471" i="108"/>
  <c r="D446" i="108"/>
  <c r="D346" i="108"/>
  <c r="D291" i="108"/>
  <c r="D229" i="108"/>
  <c r="H50" i="89" l="1"/>
  <c r="C8" i="92" s="1"/>
  <c r="I8" i="92" s="1"/>
  <c r="H89" i="89"/>
  <c r="C10" i="92" s="1"/>
  <c r="I10" i="92" l="1"/>
  <c r="H105" i="89"/>
  <c r="C11" i="92" s="1"/>
  <c r="I11" i="92" s="1"/>
  <c r="G15" i="90" l="1"/>
  <c r="H114" i="89" l="1"/>
  <c r="C14" i="92" s="1"/>
  <c r="I14" i="92" s="1"/>
  <c r="H19" i="89"/>
  <c r="C5" i="92" s="1"/>
  <c r="I5" i="92" s="1"/>
  <c r="H28" i="89" l="1"/>
  <c r="C7" i="92" s="1"/>
  <c r="I7" i="92" l="1"/>
  <c r="G15" i="92"/>
  <c r="H22" i="89" l="1"/>
  <c r="C6" i="92" s="1"/>
  <c r="I6" i="92" s="1"/>
  <c r="H7" i="89"/>
  <c r="H15" i="92"/>
  <c r="F15" i="92"/>
  <c r="H111" i="89"/>
  <c r="C13" i="92" s="1"/>
  <c r="I13" i="92" s="1"/>
  <c r="H108" i="89"/>
  <c r="C12" i="92" s="1"/>
  <c r="I12" i="92" s="1"/>
  <c r="H53" i="89"/>
  <c r="C9" i="92" s="1"/>
  <c r="I9" i="92" s="1"/>
  <c r="C4" i="92" l="1"/>
  <c r="I4" i="92" s="1"/>
  <c r="I15" i="92" s="1"/>
  <c r="H116" i="89"/>
  <c r="C15" i="92" l="1"/>
</calcChain>
</file>

<file path=xl/sharedStrings.xml><?xml version="1.0" encoding="utf-8"?>
<sst xmlns="http://schemas.openxmlformats.org/spreadsheetml/2006/main" count="2772" uniqueCount="1259">
  <si>
    <t>PKD</t>
  </si>
  <si>
    <t>L.p.</t>
  </si>
  <si>
    <t>Nazwa jednostki</t>
  </si>
  <si>
    <t>NIP</t>
  </si>
  <si>
    <t>REGON</t>
  </si>
  <si>
    <t>Liczba pracowników</t>
  </si>
  <si>
    <t>lokalizacja (adres)</t>
  </si>
  <si>
    <t>Jednostka</t>
  </si>
  <si>
    <t>Razem</t>
  </si>
  <si>
    <t>Lp.</t>
  </si>
  <si>
    <t xml:space="preserve">Nazwa  </t>
  </si>
  <si>
    <t>Rok produkcji</t>
  </si>
  <si>
    <t>Lokalizacja (adres)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</si>
  <si>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</si>
  <si>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</si>
  <si>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</si>
  <si>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</si>
  <si>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</si>
  <si>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</si>
  <si>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</si>
  <si>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</si>
  <si>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</si>
  <si>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</si>
  <si>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</si>
  <si>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</si>
  <si>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</si>
  <si>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</si>
  <si>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</si>
  <si>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</si>
  <si>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</si>
  <si>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</si>
  <si>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</si>
  <si>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</si>
  <si>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</si>
  <si>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</si>
  <si>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</si>
  <si>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</si>
  <si>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</si>
  <si>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Zbiory bibioteczne</t>
  </si>
  <si>
    <t>SUMA:</t>
  </si>
  <si>
    <t>Elementy mające wpływ na ocenę ryzyka</t>
  </si>
  <si>
    <t>Czy od 1997 r. wystąpiło w jednostce ryzyko powodzi?</t>
  </si>
  <si>
    <t>Lp</t>
  </si>
  <si>
    <t>SUMA</t>
  </si>
  <si>
    <t>RAZEM:</t>
  </si>
  <si>
    <t>Starostwo Powiatowe</t>
  </si>
  <si>
    <t>-</t>
  </si>
  <si>
    <t>1. Starostwo Powiatowe</t>
  </si>
  <si>
    <t>Sprzęt elektroniczny stacjonarny</t>
  </si>
  <si>
    <t>Sprzęt elektroniczny przenośny</t>
  </si>
  <si>
    <t>8413Z</t>
  </si>
  <si>
    <t>brak</t>
  </si>
  <si>
    <t>8560Z</t>
  </si>
  <si>
    <t>8790Z</t>
  </si>
  <si>
    <t xml:space="preserve">zabezpieczenia
(znane zabiezpieczenia p-poż i przeciw kradzieżowe) </t>
  </si>
  <si>
    <t>TAK</t>
  </si>
  <si>
    <t>NIE</t>
  </si>
  <si>
    <t>nie dotyczy</t>
  </si>
  <si>
    <t>czy budynek jest przeznaczony do rozbiórki? (TAK/NIE)</t>
  </si>
  <si>
    <t>Zestaw komputerowy</t>
  </si>
  <si>
    <t>dostateczny</t>
  </si>
  <si>
    <t>dobry</t>
  </si>
  <si>
    <t>Brak</t>
  </si>
  <si>
    <t>odległość od najbliższej rzeki lub innego zbiornika wodnego (proszę podać od czego)</t>
  </si>
  <si>
    <t>cegła pełna</t>
  </si>
  <si>
    <t>dobra</t>
  </si>
  <si>
    <t>Drukarka</t>
  </si>
  <si>
    <t>Laptop</t>
  </si>
  <si>
    <t>tak</t>
  </si>
  <si>
    <t>nie</t>
  </si>
  <si>
    <t>drukarka</t>
  </si>
  <si>
    <t>betonowy</t>
  </si>
  <si>
    <t>Budynek gospodarczy</t>
  </si>
  <si>
    <t>nie występuje</t>
  </si>
  <si>
    <t>Komputer</t>
  </si>
  <si>
    <t>księgowa brutto</t>
  </si>
  <si>
    <t>monitor</t>
  </si>
  <si>
    <t>suma ubezpieczenia (wartość księgowa brutto)</t>
  </si>
  <si>
    <t>kubatura (w m³)***</t>
  </si>
  <si>
    <t>informacja o przeprowadzonych remontach i modernizacji budynków starszych niż 50 lat</t>
  </si>
  <si>
    <t>dostateczna</t>
  </si>
  <si>
    <t>Laptop Lenovo</t>
  </si>
  <si>
    <t>szatnia</t>
  </si>
  <si>
    <t>żelbeton</t>
  </si>
  <si>
    <t>odtworzeniowa</t>
  </si>
  <si>
    <t>zestaw komputerowy</t>
  </si>
  <si>
    <t>Tabela nr 1 - Informacje ogólne do oceny ryzyka w Powiecie Łódzkim Wschodnim</t>
  </si>
  <si>
    <t>725-17-17-093</t>
  </si>
  <si>
    <t>472058130</t>
  </si>
  <si>
    <t>ul. Brzezińska 32, 95-040 Koluszki</t>
  </si>
  <si>
    <t>ul. Piotrkowska 2/4, 95-080 Tuszyn</t>
  </si>
  <si>
    <t>Pl 500-lecia 22, 95-030 Rzgów</t>
  </si>
  <si>
    <t>WYKAZ LOKALIZACJI, W KTÓRYCH PROWADZONA JEST DZIAŁALNOŚĆ ORAZ LOKALIZACJI, GDZIE ZNAJDUJE SIĘ MIENIE NALEŻĄCE DO JEDNOSTEK POWIATU ŁÓDZKIEGO WSCHODNIEGO</t>
  </si>
  <si>
    <t>brak danych</t>
  </si>
  <si>
    <t>773-20-82-478</t>
  </si>
  <si>
    <t>000781115</t>
  </si>
  <si>
    <t xml:space="preserve">Działalność wspomagająca edukację. Kształcenie młodzieży w poszczegółnych typach szkół. </t>
  </si>
  <si>
    <t>Budynek nr 1</t>
  </si>
  <si>
    <t>Cele edukacyjne</t>
  </si>
  <si>
    <t>Budynek posiada 8 gaśnic proszkowych, 1 gaśnica śniegowa , 4 hydranty wewnętrzne oraz sygnalizację alarmową (ochrona świadczona przez firmę "Konsalnet" i monitoring wizyjny- 4 kamery.</t>
  </si>
  <si>
    <t>95-040 Koluszki                              ul. Budowlanych 8</t>
  </si>
  <si>
    <t>cegła silikatowa</t>
  </si>
  <si>
    <t>stropodach pokryty papą termozgrzewalną</t>
  </si>
  <si>
    <t>5 km (rzeka)</t>
  </si>
  <si>
    <t>PVC</t>
  </si>
  <si>
    <t>Budynek nr 2</t>
  </si>
  <si>
    <t xml:space="preserve">Budynek posiada 8 gaśnic proszkowych, 3 gaśnice śniegowe , 8 hydrantów wewnętrznych oraz sygnalizację alarmową i w  pięciu pomieszczeniach kraty w oknach.  </t>
  </si>
  <si>
    <t>Poradnia Psychologiczno- Pedagogiczna</t>
  </si>
  <si>
    <t>ul. Korczaka 5, 95-040 Koluszki</t>
  </si>
  <si>
    <t>833-13-20-694</t>
  </si>
  <si>
    <t>001045855</t>
  </si>
  <si>
    <t>Budynek Poradni PPP w Koluszkach</t>
  </si>
  <si>
    <t>Oświatowa, zdrowotna</t>
  </si>
  <si>
    <t>ochrona mienia, budynek ogrodzony, zamki atestowe,urządzenia odgromowe</t>
  </si>
  <si>
    <t>cegła ceramiczna pełna</t>
  </si>
  <si>
    <t>BETON</t>
  </si>
  <si>
    <t>stropodach, papa termozgrzewalna</t>
  </si>
  <si>
    <t>4KM  Rochna</t>
  </si>
  <si>
    <t>1.070,95</t>
  </si>
  <si>
    <t>1.636,05</t>
  </si>
  <si>
    <t>4.859,07</t>
  </si>
  <si>
    <t>4. Poradnia Psychologiczno- Pedagogiczna</t>
  </si>
  <si>
    <t>Budynek szkoły</t>
  </si>
  <si>
    <t>działalność wychowawczo-oświatowa</t>
  </si>
  <si>
    <t>metal</t>
  </si>
  <si>
    <t>Dom Pomocy Społecznej w Lisowicach</t>
  </si>
  <si>
    <t>773-10-67-376</t>
  </si>
  <si>
    <t>000313584</t>
  </si>
  <si>
    <t>stołówka, szatnia</t>
  </si>
  <si>
    <t>Budynek Administracyjno- mieszkalny</t>
  </si>
  <si>
    <t>Administracyjno- mieszkalny</t>
  </si>
  <si>
    <t>przed 1939</t>
  </si>
  <si>
    <t>Magazyn</t>
  </si>
  <si>
    <t>magazynowanie</t>
  </si>
  <si>
    <t>Garaże</t>
  </si>
  <si>
    <t>parkowanie pojazdów</t>
  </si>
  <si>
    <t>Kuźnia</t>
  </si>
  <si>
    <t>naprawy</t>
  </si>
  <si>
    <t>Jałownik</t>
  </si>
  <si>
    <t>pomieszczenie gospodarcze</t>
  </si>
  <si>
    <t>Ogrodzenie z płyt</t>
  </si>
  <si>
    <t>ogrodzenie</t>
  </si>
  <si>
    <t>Pałac</t>
  </si>
  <si>
    <t>mieszkalno- użytkowy</t>
  </si>
  <si>
    <t>wiata</t>
  </si>
  <si>
    <t>Parkowanie pojazdów, magazynowanie opału</t>
  </si>
  <si>
    <t>portiernia</t>
  </si>
  <si>
    <t xml:space="preserve">Sygnalizacja p-poż., hydranty, sprzęt gaśniczy, </t>
  </si>
  <si>
    <t>95-040 Koluszki, Lisowice 13</t>
  </si>
  <si>
    <t>sprzęt gaśniczy, sygnalizacja alarmowa</t>
  </si>
  <si>
    <t xml:space="preserve">sprzęt gaśniczy, sygnalizacja alarmowa przeciwkradzieżowa </t>
  </si>
  <si>
    <t>sygnalizacja p-poż., sprzęt gaśniczy</t>
  </si>
  <si>
    <t>ściany murowane-ceglane</t>
  </si>
  <si>
    <t>stropodach, papa</t>
  </si>
  <si>
    <t>40m od rzeki mrogi</t>
  </si>
  <si>
    <t>ceglane</t>
  </si>
  <si>
    <t>ceglany nad piwnicą,drewniany na parterem</t>
  </si>
  <si>
    <t>krokwiowy, pełne deskowanie, blacha trapezowa</t>
  </si>
  <si>
    <t>90m od rzeki mrogi</t>
  </si>
  <si>
    <t>kamienne i ceglane</t>
  </si>
  <si>
    <t>murowane</t>
  </si>
  <si>
    <t>110 m od rzeki mrogi</t>
  </si>
  <si>
    <t>drewniany</t>
  </si>
  <si>
    <t>krokwiowy, pełne deskowanie, eternit falisty</t>
  </si>
  <si>
    <t>50 m od rzeki mrogi</t>
  </si>
  <si>
    <t>kamienne, cegła ceramiczna</t>
  </si>
  <si>
    <t>drewniany płetwowo- krokwiowy, papa</t>
  </si>
  <si>
    <t>20 m od rzeki mrogi</t>
  </si>
  <si>
    <t>płyty betonowe</t>
  </si>
  <si>
    <t>10 m od rzeki mrogi</t>
  </si>
  <si>
    <t>100 m od rzeki mrogi</t>
  </si>
  <si>
    <t>murowane- ceglane</t>
  </si>
  <si>
    <t xml:space="preserve">żelbetowe, murowane, drewniane </t>
  </si>
  <si>
    <t>krokwiowy pełne deskowanie, blacha</t>
  </si>
  <si>
    <t>80 m od rzeki mrogi</t>
  </si>
  <si>
    <t>blacha trapezowa</t>
  </si>
  <si>
    <t>wiązary stalowe z kształtowników, blach trapezowa</t>
  </si>
  <si>
    <t>stalowa. Blacha</t>
  </si>
  <si>
    <t>30 m od rzeki mrogi</t>
  </si>
  <si>
    <t>żelbeton, blacha</t>
  </si>
  <si>
    <t>dostateczne</t>
  </si>
  <si>
    <t>dobre</t>
  </si>
  <si>
    <t>Bramay wjazdowe stan dobry</t>
  </si>
  <si>
    <t>wodno-kanalizacyjna, ogrzewania brak</t>
  </si>
  <si>
    <t>140,6 mb</t>
  </si>
  <si>
    <t>dobtra</t>
  </si>
  <si>
    <t xml:space="preserve">1086,4 mb </t>
  </si>
  <si>
    <t>SPECJALNY OŚRODEK SZKOLNO - WYCHOWAWCZY W KOLUSZKACH</t>
  </si>
  <si>
    <t>Dom Pomocy Społecznej w Wiśniowej Górze</t>
  </si>
  <si>
    <t>728-21-01-128</t>
  </si>
  <si>
    <t>000295604</t>
  </si>
  <si>
    <t>Powiatowa jednostka organizacyjna działająca w formie jednostki budżetowej nie mającej osobowości prawnej.</t>
  </si>
  <si>
    <t>Budynek Domu Pomocy Społecznej w Wiśniowej Górze</t>
  </si>
  <si>
    <t>mieszkalno - administracyjny</t>
  </si>
  <si>
    <t>Garaż o konstrukcji stalowej</t>
  </si>
  <si>
    <t>garaż dla pojazdów służbowych</t>
  </si>
  <si>
    <t>Budynek A łóżkowy</t>
  </si>
  <si>
    <t xml:space="preserve">Budynek gospodarczy </t>
  </si>
  <si>
    <t>kotłownia, muzykoterapia, archiwum, magazyn</t>
  </si>
  <si>
    <t xml:space="preserve">monitoring objektu, centrala p-poż, czujki temp., gaśnice, hydranty, zabezpieczenie antywłamaniowe - kasa </t>
  </si>
  <si>
    <t>Wiśniowa Góra, ul. Tuszyńska 56,95-020 Andrespol</t>
  </si>
  <si>
    <t>gaśnice, hydranty, w magazynie system antywłamaniowy z alarmem</t>
  </si>
  <si>
    <t>murowane z pustaków ceramicznych</t>
  </si>
  <si>
    <t>drewniane, karton-gips</t>
  </si>
  <si>
    <t>drewniany, wieźbowy, kryty blachodachówką</t>
  </si>
  <si>
    <t>konstrukcja stalowa</t>
  </si>
  <si>
    <t>cegła otynkowana</t>
  </si>
  <si>
    <t>drewniany, papa</t>
  </si>
  <si>
    <t>lokalna naprawa poszycia dachu</t>
  </si>
  <si>
    <t>murowane z cegły, siding</t>
  </si>
  <si>
    <t>betonowy, papa</t>
  </si>
  <si>
    <t>7731193431</t>
  </si>
  <si>
    <t>000179973</t>
  </si>
  <si>
    <t xml:space="preserve">szkoła </t>
  </si>
  <si>
    <t>Budynek warsztatowy</t>
  </si>
  <si>
    <t>warsztaty</t>
  </si>
  <si>
    <t>Portiernia</t>
  </si>
  <si>
    <t>portirnia</t>
  </si>
  <si>
    <t>magazyn</t>
  </si>
  <si>
    <t>Parking,tern utwardzony</t>
  </si>
  <si>
    <t>hydranty wewnątrz budunku,gaśnice.,monitoring  zewnętrzny , monitoring wizyjny wewnątrz budynków</t>
  </si>
  <si>
    <t>stropy DMS</t>
  </si>
  <si>
    <t>storp DMS zeberka zceły dziurawki + płyty z lekkiego betonu + 2 razy papa</t>
  </si>
  <si>
    <t>5 km  rzeka</t>
  </si>
  <si>
    <t>termomodernizacja, wymiana stolarki okiennej, drzwi wejściowych, modernizacja inst. elektr. Inst. ciepłej wody ,budowa porzyłącza kanalizacyjnego,wykonanie systemu alarmowego</t>
  </si>
  <si>
    <t>sprawna</t>
  </si>
  <si>
    <t>termomodernizacja, wymiana stolarki okiennej, drzwi wejściowych, modernizacja pokrycia dachowego, modernizacja pracowni, sal lekcyjnych, wykonanie systemu alarmoweo</t>
  </si>
  <si>
    <t xml:space="preserve">dobra </t>
  </si>
  <si>
    <t>strop DMS zeberka zceły dziurawki + płyty z lekkiego betonu + 2 razy papa</t>
  </si>
  <si>
    <t>termomodernizacja</t>
  </si>
  <si>
    <t>strop drewniany  + papa</t>
  </si>
  <si>
    <t>zła</t>
  </si>
  <si>
    <t xml:space="preserve">I Liceum Ogólnokształcące im. H. Sienkiewicza </t>
  </si>
  <si>
    <t>7731191969</t>
  </si>
  <si>
    <t>000233595</t>
  </si>
  <si>
    <t>8531B</t>
  </si>
  <si>
    <t>Powiatowe Centrum Pomocy Rodzinie</t>
  </si>
  <si>
    <t>728-23-82-535</t>
  </si>
  <si>
    <t>472219069</t>
  </si>
  <si>
    <t>8899Z</t>
  </si>
  <si>
    <t>PCPR sprawuje nadzór nad działalnością jednostek specjalistycznego poradnictwa w tym rodzinnego oraz domów pomocy społecznej i jednostek interwencji kryzysowej a także pełni rolę organizatora pieczy zastępczej.</t>
  </si>
  <si>
    <t>Powiatowy Urząd Pracy Łódź-Wschód</t>
  </si>
  <si>
    <t>728-23-12-256</t>
  </si>
  <si>
    <t>472297833</t>
  </si>
  <si>
    <t xml:space="preserve">ul. Budowlanych 8, 95-040 Koluszki </t>
  </si>
  <si>
    <t>Lisowice13, 95-040 Koluszki</t>
  </si>
  <si>
    <t>Al. Piłsudskiego 133d, 92-318 Łódź</t>
  </si>
  <si>
    <t xml:space="preserve">ul. Wigury 2, 95-040 Koluszki </t>
  </si>
  <si>
    <t>ul. Kościuszki 16, 95-040 Koluszki</t>
  </si>
  <si>
    <t>8720Z</t>
  </si>
  <si>
    <t>Poradnia Psychologiczno- Pedagogiczna w Koluszkach, ul. Korczaka 5, 95-040 Koluszki</t>
  </si>
  <si>
    <t>Dom Pomocy Społecznej w Lisowicach, Lisowice 13, 95-040 Koluszki</t>
  </si>
  <si>
    <t>Specjalny Ośrodek Szkolno - Wychowawczy w Koluszkach</t>
  </si>
  <si>
    <t>Specjalny Ośrodek Szkolno - Wychowawczy w Koluszkach, ul. Budowlanych 8, 95-040 Koluszki</t>
  </si>
  <si>
    <t>773-16-56-836</t>
  </si>
  <si>
    <t>000195370</t>
  </si>
  <si>
    <t>Dom Pomocy Społecznej w Wiśniowej Górze, ul. Tuszyńska 56, 95-022 Wiśniowa Góra</t>
  </si>
  <si>
    <t>I Liceum Ogólnokształcące im. H. Sienkiewicza, ul. Kościuszki 16, 95-040 Koluszki</t>
  </si>
  <si>
    <t>Powiatowe Centrum Pomocy Rodzinie, ul. Piłsudskiego 133D, 92-318 Łódź</t>
  </si>
  <si>
    <t>Powiatowy Urząd Pracy Łódź-Wschód, ul. Częstochowska 40/52, 93-121 Łodź</t>
  </si>
  <si>
    <t>Pozostała pomoc społeczna z zakwaterowaniem</t>
  </si>
  <si>
    <t>Opieka całkowita dla dzieci i młodzieży</t>
  </si>
  <si>
    <t>Szkoła</t>
  </si>
  <si>
    <t>Kształcenie młodzieży na poziomie ponadgimnazialnym</t>
  </si>
  <si>
    <t>Administracja publiczna -kierowanie w zakresie efektywności gospodarowania</t>
  </si>
  <si>
    <t>Tabela nr 3 - Wykaz budynków i budowli w Powiecie Łódzkim Wschodnim</t>
  </si>
  <si>
    <t>1 129,72 m²</t>
  </si>
  <si>
    <t>1 997,90 m ²</t>
  </si>
  <si>
    <t xml:space="preserve">7 111,50 m³  </t>
  </si>
  <si>
    <t>1 315,80 m ²</t>
  </si>
  <si>
    <t>2 413,00 m ²</t>
  </si>
  <si>
    <t>6 898,00 m³</t>
  </si>
  <si>
    <t>6 km  rzeka</t>
  </si>
  <si>
    <t>Tabela nr 5 - Wykaz majątku trwałego Powiatu Łódzkiego Wschodniego</t>
  </si>
  <si>
    <t>Starostwo Powiatowe w Łodzi</t>
  </si>
  <si>
    <t>Środki obrotowe</t>
  </si>
  <si>
    <t>niszczarka</t>
  </si>
  <si>
    <t>komputer</t>
  </si>
  <si>
    <t>urządzenie wielofunkcyjne</t>
  </si>
  <si>
    <t>SERWER INTEL</t>
  </si>
  <si>
    <t>Komputer + monitor szt 2</t>
  </si>
  <si>
    <t>Monitor</t>
  </si>
  <si>
    <t>Komputer OPTIMUS</t>
  </si>
  <si>
    <t>Diagnoskop BOSCH KTS540</t>
  </si>
  <si>
    <t>Drukarka KONICA</t>
  </si>
  <si>
    <t>Serwer</t>
  </si>
  <si>
    <t>Komputer przenośny</t>
  </si>
  <si>
    <t>Projektor BENQ</t>
  </si>
  <si>
    <t>ekran NOBO</t>
  </si>
  <si>
    <t xml:space="preserve">urządzenie wielofunkcyjne </t>
  </si>
  <si>
    <t>Monitor LCD</t>
  </si>
  <si>
    <t>Komputer Herkulesline biznes</t>
  </si>
  <si>
    <t>Zestaw komputerowy z systemem</t>
  </si>
  <si>
    <t>Drukarka laserowa kolorowa</t>
  </si>
  <si>
    <t>Urządzenie wielofunkcyjne</t>
  </si>
  <si>
    <t>Switch 24 portowy</t>
  </si>
  <si>
    <t>Switch 48 portowy</t>
  </si>
  <si>
    <t>FIREWALL</t>
  </si>
  <si>
    <t>UPS do serwerów</t>
  </si>
  <si>
    <t>KVM z monitorem LCD</t>
  </si>
  <si>
    <t>Urządz. do łącz. bezprzewodowej</t>
  </si>
  <si>
    <t>Parking</t>
  </si>
  <si>
    <t>parkowaniesamochodów</t>
  </si>
  <si>
    <t>Ogrodzenie</t>
  </si>
  <si>
    <t>ogrodzenie posesji</t>
  </si>
  <si>
    <t>Drogi i chodniki</t>
  </si>
  <si>
    <t>dojście do budynku</t>
  </si>
  <si>
    <t>95-040 Koluszki, ul. Korczaka 5</t>
  </si>
  <si>
    <t>W 2014r. wstawiono dodatkową bramę za kwotę 3.800,00</t>
  </si>
  <si>
    <t>modernizacja chodników w 2006r. za 29 395,41</t>
  </si>
  <si>
    <t>kostka brukowa</t>
  </si>
  <si>
    <t>ogrodzenie panelowe</t>
  </si>
  <si>
    <t>boisko sportowe</t>
  </si>
  <si>
    <t>śmietnik</t>
  </si>
  <si>
    <t>panele metalowe, cokół betonowy</t>
  </si>
  <si>
    <t>nawierzchnia asfaltowa</t>
  </si>
  <si>
    <t>instalacje telefoniczne i teletechniczne</t>
  </si>
  <si>
    <t>sieć centralnego ogrzewania</t>
  </si>
  <si>
    <t>przyłącze wodno - kanalizacyjne</t>
  </si>
  <si>
    <t>instalacja wodociągowa</t>
  </si>
  <si>
    <t xml:space="preserve"> przyłącze lokalnej kanalizacji</t>
  </si>
  <si>
    <t xml:space="preserve">Oświetlenie terenu </t>
  </si>
  <si>
    <t>nawierzchnia z kostki betonowej - chodnik</t>
  </si>
  <si>
    <t>nawierzchnia z kostki betonowej - parking</t>
  </si>
  <si>
    <t>nawierzchnia z kostki betonowej - drogi</t>
  </si>
  <si>
    <t xml:space="preserve">ogrodzenie terenu </t>
  </si>
  <si>
    <t>zbiornik na ścieki</t>
  </si>
  <si>
    <t>studnia wiercona</t>
  </si>
  <si>
    <t xml:space="preserve">Oświetlenie </t>
  </si>
  <si>
    <t>drogi z nawierzchni</t>
  </si>
  <si>
    <t>ogrodzenie z paneli stalowych</t>
  </si>
  <si>
    <t>ogrodzenie z siatki bez cokołu</t>
  </si>
  <si>
    <t>słupy oświetleniowe metalowe</t>
  </si>
  <si>
    <t>kostka betonowa</t>
  </si>
  <si>
    <t>panele stalowe ocynkowane, podmurówka betonowa</t>
  </si>
  <si>
    <t>rura stalowa</t>
  </si>
  <si>
    <t>asfalt</t>
  </si>
  <si>
    <t>siatka stalowa, podmurówka betonowa</t>
  </si>
  <si>
    <t>studnia głębinowa</t>
  </si>
  <si>
    <t>hydrofornia</t>
  </si>
  <si>
    <t>linia elektryczna</t>
  </si>
  <si>
    <t>utwardzenie dróg</t>
  </si>
  <si>
    <t>sieć wodociągowa</t>
  </si>
  <si>
    <t>Oczyszczalnia ścieków</t>
  </si>
  <si>
    <t>wyłączona z eksploatacji</t>
  </si>
  <si>
    <t>magazynowanie wody</t>
  </si>
  <si>
    <t>przesył energii elektrycznej</t>
  </si>
  <si>
    <t>komunikacja</t>
  </si>
  <si>
    <t>zaopatrzenie w wodę</t>
  </si>
  <si>
    <t>oczyszczanie ścieków</t>
  </si>
  <si>
    <t>około 1971</t>
  </si>
  <si>
    <t>około 1972</t>
  </si>
  <si>
    <t>około 1978</t>
  </si>
  <si>
    <t>około 1990</t>
  </si>
  <si>
    <t>cegła, zaprawa cementowa</t>
  </si>
  <si>
    <t>żelbeton, stal</t>
  </si>
  <si>
    <t>szlaka, płyty jumby, asfalt</t>
  </si>
  <si>
    <t>stal</t>
  </si>
  <si>
    <t>cegła, stal</t>
  </si>
  <si>
    <t>Kanalizacja sanitarna</t>
  </si>
  <si>
    <t>Chodniki, dojścia, opaski</t>
  </si>
  <si>
    <t>Beton, kostka brukowa</t>
  </si>
  <si>
    <t>Wymiana pionów oraz czyszczenie poziomów.</t>
  </si>
  <si>
    <t>Wymiana wszystkich opasek wokół budynku oraz częściowa wymiana chodnika.</t>
  </si>
  <si>
    <t>95-040 Koluszki, ul. Wigury 2</t>
  </si>
  <si>
    <t>stan techniczny dobry</t>
  </si>
  <si>
    <t>stan dobry</t>
  </si>
  <si>
    <t>stan dostateczny</t>
  </si>
  <si>
    <t xml:space="preserve"> stan dostateczny</t>
  </si>
  <si>
    <t>wartość udziału 304/1000 części we współwłasności budynku</t>
  </si>
  <si>
    <t>obiekt użyteczności publicznej pełniący funkcję biurową</t>
  </si>
  <si>
    <t>lata 50-te</t>
  </si>
  <si>
    <t>Instalacja sygnalizująca pożar, instalacja oddymiająca, ochrona</t>
  </si>
  <si>
    <t>ściany nośne żelbetowe i murowane z cegły pełnej, sciany działowe z cegły pełnej i płyt kartonowo-gipsowych</t>
  </si>
  <si>
    <t>Stropy żelbetowe, monolityczne</t>
  </si>
  <si>
    <t>Dach jest stropodachem, niewntylowanym, żelobetowym z warstwami zapewniającymi spadek oraz ocieplenie</t>
  </si>
  <si>
    <t>Instalacja elektryczna podtynkowa. Napięcie 400/230V</t>
  </si>
  <si>
    <t>Instalacja wodociągowa - przewody wykonane z rur stalowych, Instalacja kanalizacyjna - rury i kształtki żeliwne oraz PCW, Instalacja centralnego ogrzewania - przewody wykonane z rur stalowych czarnych, grzejniki żeliwne, żeberkowe</t>
  </si>
  <si>
    <t>Okna o trójdzielnym kroju, drewniane częściowo wymienione na nowe PCW. Stolarka drzwiowa wewnętrzna drzwi drewniane pełne oraz z przeszkleniami</t>
  </si>
  <si>
    <t>Wentylacja grawitacyjna, kominy z kanałami wentylacyjnymi, murowane</t>
  </si>
  <si>
    <t>0,0477 HA</t>
  </si>
  <si>
    <t>budynek szkolny</t>
  </si>
  <si>
    <t>monitoring</t>
  </si>
  <si>
    <t>95-040 Koluszki, ul. Kościuszki 16</t>
  </si>
  <si>
    <t>cegła</t>
  </si>
  <si>
    <t>konstrukcja drewniana, pokrycie blacha</t>
  </si>
  <si>
    <t>4 km</t>
  </si>
  <si>
    <t>pokrycie dachu z ceramiki na blachę, wymiana elekktryki,c.o.naprawa elewacji zew.</t>
  </si>
  <si>
    <t>drewniana i blacha</t>
  </si>
  <si>
    <t>w stanie dobrym</t>
  </si>
  <si>
    <t>wymieniona w czasie modrnizacji</t>
  </si>
  <si>
    <t>doprowadzona do budynku, obecnie  ogrzewanie z miejskiej siecji ciepłowniczej</t>
  </si>
  <si>
    <t xml:space="preserve">Zadania Starostwa wynikają z ustawy  z dnia 5 czerwca 1998 r. o samorządzie powiatowym. 
Starostwo powiatowe jest jednostką pomocniczą, którą powołuje się w celu wykonywania zadań powiatu, zarządu powiatu i przewodniczącego zarządu oraz uchwał rady powiatu
</t>
  </si>
  <si>
    <t>1.2. Wykaza zabudowanych nieruchomości znajdujących się w zasobie nieruchomości Skarbu Państwa</t>
  </si>
  <si>
    <t>8411Z</t>
  </si>
  <si>
    <t>rodzaj wartości (księgowa brutto - KB / odtworzeniowa - O/rynkowa - R)</t>
  </si>
  <si>
    <t>UL. SIENKIEWICZA 3, 90-113 ŁÓDŹ</t>
  </si>
  <si>
    <t>UPS</t>
  </si>
  <si>
    <t>ul. Sienkiewicza 3, 90-113 Łódź</t>
  </si>
  <si>
    <t>Projektor  Benq</t>
  </si>
  <si>
    <t>Mikrofon bezprzewodowy</t>
  </si>
  <si>
    <t>Projektor Benq + ekran</t>
  </si>
  <si>
    <t>Swith TL-SG3216</t>
  </si>
  <si>
    <t>Ruter TL-ER 6120</t>
  </si>
  <si>
    <t>Projektor MX525</t>
  </si>
  <si>
    <t>monitor LCD</t>
  </si>
  <si>
    <t>TABLICA INTERAKTYWNA Z PROJEKTOREM</t>
  </si>
  <si>
    <t>SPRZĘT MUZYCZNY IBIZA PORT</t>
  </si>
  <si>
    <t>szatnia, stołówka, imprezy okolicznościowe</t>
  </si>
  <si>
    <t xml:space="preserve">Rejestrator DVR BSC </t>
  </si>
  <si>
    <t xml:space="preserve">Centrala telefoniczna </t>
  </si>
  <si>
    <t xml:space="preserve">KOLUMNA AKTYWNA  PROEL V15A </t>
  </si>
  <si>
    <t>Drukarka Hp Laserjet PRO M12</t>
  </si>
  <si>
    <t>Drukarka HP Deskjet 1515</t>
  </si>
  <si>
    <t>Zestaw komputerowy INTEL</t>
  </si>
  <si>
    <t>Projektor EPSON</t>
  </si>
  <si>
    <t>Notebook ASUS</t>
  </si>
  <si>
    <t>imprezy okolicznościowe</t>
  </si>
  <si>
    <t>urz. wielofunkcyjne Xerox workcentre 5330</t>
  </si>
  <si>
    <t xml:space="preserve">urz. wielofunkcyjne Xerox workcentre </t>
  </si>
  <si>
    <t>Macierz HP MSA 2040 + dyski</t>
  </si>
  <si>
    <t>stołówka, szatnia, imprezy okolicznościowe</t>
  </si>
  <si>
    <t>Urządzenie wielofunkcyjne Konica Minolta</t>
  </si>
  <si>
    <t>Ricoch MP2501MP</t>
  </si>
  <si>
    <t>Opcje do urządzenia wielofunkcyjnego</t>
  </si>
  <si>
    <t>Niszczarka HSM Shedstar x10 4x35</t>
  </si>
  <si>
    <t>Lenovo Thinkcentre M91 - komputer</t>
  </si>
  <si>
    <t>Komputer Lenovo S510</t>
  </si>
  <si>
    <t>Komputer Lenovo SFF S500</t>
  </si>
  <si>
    <t>Monitor NEC 24"</t>
  </si>
  <si>
    <t>komputer biurowy /i3-6100, 8GB/ z systemem windowsa 10 pro, oprogramowaniem MS Office i monitorem 23'</t>
  </si>
  <si>
    <t>zestaw komputerowy: monitor Benq, komputer Actina Prime, MS Office 2016</t>
  </si>
  <si>
    <t>urządzenie wielofunkcyjne Samsung</t>
  </si>
  <si>
    <t>Urządzenie wielofunkcyjne Ricoh Aftico</t>
  </si>
  <si>
    <t>Urządzenie HP Colour Laser Jet Managed E77822dn</t>
  </si>
  <si>
    <t>Notebook Lenovo</t>
  </si>
  <si>
    <t>komputer przenośny Lenovo</t>
  </si>
  <si>
    <t xml:space="preserve">Tablica interaktywna Returnstar </t>
  </si>
  <si>
    <t>Projektor Optoma</t>
  </si>
  <si>
    <t>nedbook ASUS</t>
  </si>
  <si>
    <t>ZESTAW KOMPUTEROWY Z MONITOREM</t>
  </si>
  <si>
    <t>Monitor interaktywny z oprogramowaniem</t>
  </si>
  <si>
    <t>TABLICA INTERAKTYWNA myBoard</t>
  </si>
  <si>
    <t>Projektor multimedialny Optoma</t>
  </si>
  <si>
    <t>Urządzenie wielofunkcyjne A3</t>
  </si>
  <si>
    <t>Wizualizer Newline Trucam – 2 szt.</t>
  </si>
  <si>
    <t>Urządzenie wielofunkcyjne A4</t>
  </si>
  <si>
    <t>Synology serwer</t>
  </si>
  <si>
    <t>Przełącznik sieciowy</t>
  </si>
  <si>
    <t>Router</t>
  </si>
  <si>
    <t xml:space="preserve">Komputer stacjonarny </t>
  </si>
  <si>
    <t>Drukarka kolorowa A4</t>
  </si>
  <si>
    <t>Laptopy – 17 szt.</t>
  </si>
  <si>
    <t>switch T1600G</t>
  </si>
  <si>
    <t>Komputer DELL Vostro 3250 SFF</t>
  </si>
  <si>
    <t>Drukarka HP M125nw</t>
  </si>
  <si>
    <t>Komputer ASUS D520SF</t>
  </si>
  <si>
    <t>oscyloskop Hantek 6022BE</t>
  </si>
  <si>
    <t>Rzutnik *PJNEC VE308 DLP6VGA/3000ALI</t>
  </si>
  <si>
    <t>Ekran ścienny NOBO</t>
  </si>
  <si>
    <t>Laptop Asus R 540 LJ</t>
  </si>
  <si>
    <t>Laptop HP/Win 10</t>
  </si>
  <si>
    <t>Drukarka XEROX PHASER 3330</t>
  </si>
  <si>
    <t>Drukarka XEROX PHASER 3052</t>
  </si>
  <si>
    <t>laptop 13"</t>
  </si>
  <si>
    <t>Laptop 13"</t>
  </si>
  <si>
    <t>Serwer HP DL380P G8</t>
  </si>
  <si>
    <t>Serwer HP DL360 G9</t>
  </si>
  <si>
    <t>Komputer przenośny z systemem</t>
  </si>
  <si>
    <t>ogrodzenie z bramą i furtką (61 mb)</t>
  </si>
  <si>
    <t>kamień łupany i panele stalowe</t>
  </si>
  <si>
    <t>Tabela nr 2 - Wykaz lokalizacji, w których prowadzona jest działalność oraz lokalizacji gdzie znajduje się mienie należące do jednostek PŁW</t>
  </si>
  <si>
    <t>Starostwo Powiatowe w Łodzi, ul. Sienkiewicza 3, 90-113 Łódź</t>
  </si>
  <si>
    <t>5. Dom Pomocy Społecznej w Lisowicach</t>
  </si>
  <si>
    <t>6. SPECJALNY OŚRODEK SZKOLNO - WYCHOWAWCZY W KOLUSZKACH</t>
  </si>
  <si>
    <t>7. Dom Pomocy Społecznej w Wiśniowej Górze</t>
  </si>
  <si>
    <t xml:space="preserve">9.  I Liceum Ogólnokształcące im. H. Sienkiewicza </t>
  </si>
  <si>
    <t>10. Powiatowe Centrum Pomocy Rodzinie</t>
  </si>
  <si>
    <t>11. Powiatowy Urząd Pracy Łódź-Wschód</t>
  </si>
  <si>
    <t>Razem – drogi w gminie</t>
  </si>
  <si>
    <t>ul. Wschodnia</t>
  </si>
  <si>
    <t>2908E</t>
  </si>
  <si>
    <t>ul. S. Żeromskiego</t>
  </si>
  <si>
    <t>2900E</t>
  </si>
  <si>
    <t>ul. Słoneczna</t>
  </si>
  <si>
    <t>2903E</t>
  </si>
  <si>
    <t>ul. Rzgowska</t>
  </si>
  <si>
    <t>2910E</t>
  </si>
  <si>
    <t>ul. Poprzeczna</t>
  </si>
  <si>
    <t>2907E</t>
  </si>
  <si>
    <t>ul. Poddębina (5142+194)</t>
  </si>
  <si>
    <t>2902E</t>
  </si>
  <si>
    <t>Pl. Wł. Reymonta</t>
  </si>
  <si>
    <t>ul. Piotrkowska</t>
  </si>
  <si>
    <t>ul. Ogrodzonka</t>
  </si>
  <si>
    <t>ul. M. Karłowicza</t>
  </si>
  <si>
    <t>ul. Łowicka</t>
  </si>
  <si>
    <t>ul. Leśna</t>
  </si>
  <si>
    <t>2905E</t>
  </si>
  <si>
    <t>ul. Ks. P. Ściegiennego</t>
  </si>
  <si>
    <t>2904E</t>
  </si>
  <si>
    <t>ul. Króla Wł. Jagiełły</t>
  </si>
  <si>
    <t>ul. Kępica</t>
  </si>
  <si>
    <t>od K 1 do gr. miasta; ul. Kaczeńcowa (2174+1196)</t>
  </si>
  <si>
    <t>ul. G. Narutowicza</t>
  </si>
  <si>
    <t>ul. Brzezińska</t>
  </si>
  <si>
    <t>ul. A. Zwierzyńskiego</t>
  </si>
  <si>
    <t>ul. 3 Maja</t>
  </si>
  <si>
    <t>2901E</t>
  </si>
  <si>
    <t>Dłutów-Górki Duże</t>
  </si>
  <si>
    <t>3313E</t>
  </si>
  <si>
    <t>Górki Duże-Rusociny</t>
  </si>
  <si>
    <t>2931E</t>
  </si>
  <si>
    <t>Kruszów-Kalska Wola</t>
  </si>
  <si>
    <t>Makoszyn-Srock</t>
  </si>
  <si>
    <t>2932E</t>
  </si>
  <si>
    <t>Głuchów-Lubanów</t>
  </si>
  <si>
    <t>2930E</t>
  </si>
  <si>
    <t>Garbów-Szczukwin-Głuchów</t>
  </si>
  <si>
    <t>2929E</t>
  </si>
  <si>
    <t>Górki Duże-Kruszów</t>
  </si>
  <si>
    <t>Tuszyn-Garbów</t>
  </si>
  <si>
    <t>Tuszyn-Czarnocin</t>
  </si>
  <si>
    <t>Tuszyn-Czyżemin</t>
  </si>
  <si>
    <t>Zofiówka-Tuszyn</t>
  </si>
  <si>
    <t>2928E</t>
  </si>
  <si>
    <t>Droga nr 1-Zofiówka</t>
  </si>
  <si>
    <t>1512E</t>
  </si>
  <si>
    <t>Zofiówka-Leszczyny</t>
  </si>
  <si>
    <t>Droga nr 1-Modlica-Pałczew</t>
  </si>
  <si>
    <t>/mb/</t>
  </si>
  <si>
    <t>Długość</t>
  </si>
  <si>
    <t>Nazwa drogi</t>
  </si>
  <si>
    <t>Nr drogi</t>
  </si>
  <si>
    <t>Drogi powiatowe – Gmina Tuszyn</t>
  </si>
  <si>
    <t>Droga nr 1 – granica gminy Rzgów</t>
  </si>
  <si>
    <t>Łódź-Ruda-Rzgów – ul. Rudzka</t>
  </si>
  <si>
    <t>1195E</t>
  </si>
  <si>
    <t>Starowa Góra-Rzgów-Babichy - ul. Łódzka/ul. Tuszyńska</t>
  </si>
  <si>
    <t>2942E</t>
  </si>
  <si>
    <t>Rzgów-Kalino-Romanów – ul. Ogrodowa</t>
  </si>
  <si>
    <t>2909E</t>
  </si>
  <si>
    <t>Wola Zaradzyńska-Pabianice-Sereczyn-Prawda</t>
  </si>
  <si>
    <t>3303E</t>
  </si>
  <si>
    <t>Łódź-Gospodarz-Prawda-Tuszyn</t>
  </si>
  <si>
    <t>2916E</t>
  </si>
  <si>
    <t>Łódź-Ruda-Rzgów</t>
  </si>
  <si>
    <t>Starowa Góra-Konstantyna-Grodzisko</t>
  </si>
  <si>
    <t>2941E</t>
  </si>
  <si>
    <t>Łódź-Bronisin-Huta Wiskicka</t>
  </si>
  <si>
    <t>1233E</t>
  </si>
  <si>
    <t>Rzgów-Kalino-Romanów</t>
  </si>
  <si>
    <t>Stefanów-Kalino</t>
  </si>
  <si>
    <t>2922E</t>
  </si>
  <si>
    <t>Wola Rakowa-Romanów-Tuszyn</t>
  </si>
  <si>
    <t>2912E</t>
  </si>
  <si>
    <t>Drogi powiatowe – Gmina Rzgów</t>
  </si>
  <si>
    <t>Wola Kutowa-Pałczew- Modlica</t>
  </si>
  <si>
    <t>Pałczew-Wardzyń</t>
  </si>
  <si>
    <t>2927E</t>
  </si>
  <si>
    <t>Wola Rakowa-Pałczew</t>
  </si>
  <si>
    <t>2926E</t>
  </si>
  <si>
    <t>Kurowice-Kotlinki</t>
  </si>
  <si>
    <t>2925E</t>
  </si>
  <si>
    <t>2924E</t>
  </si>
  <si>
    <t>Karpin-Borowa</t>
  </si>
  <si>
    <t>2915E</t>
  </si>
  <si>
    <t>Bukowiec-Brójce</t>
  </si>
  <si>
    <t>2923E</t>
  </si>
  <si>
    <t>Łódź-Wiskitno-Wola Rakowa</t>
  </si>
  <si>
    <t>1164E</t>
  </si>
  <si>
    <t>Andrespol-Stróża-Wola Rakowa-Romanów</t>
  </si>
  <si>
    <t>Drogi powiatowe – Gmina Brójce</t>
  </si>
  <si>
    <t>ul. 11 – Listopada Koluszki</t>
  </si>
  <si>
    <t>2918E</t>
  </si>
  <si>
    <t>Wola Łokotowa – Budziszewice</t>
  </si>
  <si>
    <t>2920E</t>
  </si>
  <si>
    <t>Jordanów – Gałków Parcela</t>
  </si>
  <si>
    <t>2913E</t>
  </si>
  <si>
    <t>Droga Nr 2917E – Wierzchy – Popień</t>
  </si>
  <si>
    <t>Stefanów – Długie</t>
  </si>
  <si>
    <t>2919E</t>
  </si>
  <si>
    <t>Tworzyjanki – Redzeń Stary</t>
  </si>
  <si>
    <t>2917E</t>
  </si>
  <si>
    <t>Gałków Duży – Borowa –  Karpin</t>
  </si>
  <si>
    <t>Gałków Duży – Żakowice</t>
  </si>
  <si>
    <t>2914E</t>
  </si>
  <si>
    <t>Witkowice – Gałków Mały</t>
  </si>
  <si>
    <t>2911E</t>
  </si>
  <si>
    <t>Drogi powiatowe – Gmina Koluszki</t>
  </si>
  <si>
    <t>Wiączyń – Jordanów</t>
  </si>
  <si>
    <t>Nowosolna – Wiączyń – Bedoń – Andrzejów – Łódź</t>
  </si>
  <si>
    <t>1151E</t>
  </si>
  <si>
    <t>Nowosolna – Grabina</t>
  </si>
  <si>
    <t>1119E</t>
  </si>
  <si>
    <t>Łódź – Dąbrowa</t>
  </si>
  <si>
    <t>1198E</t>
  </si>
  <si>
    <t>Łódź – Kalonka</t>
  </si>
  <si>
    <t>1148E</t>
  </si>
  <si>
    <t>Nowosolna – Skoszewy – Niesułków</t>
  </si>
  <si>
    <t>1150E</t>
  </si>
  <si>
    <t>Wilanów – Kalonka – Janów</t>
  </si>
  <si>
    <t>1186E</t>
  </si>
  <si>
    <t>Drogi powiatowe – Gmina Nowosolna</t>
  </si>
  <si>
    <t>Bukowiec - Brójce</t>
  </si>
  <si>
    <t>Wiskitno – Huta Szklana - Stróża</t>
  </si>
  <si>
    <t>1130E</t>
  </si>
  <si>
    <t>Bedoń – Andrespol – Stróża – Wola Rakowa</t>
  </si>
  <si>
    <t>Wiśniowa Góra – Feliksin - Łódź</t>
  </si>
  <si>
    <t>1234E</t>
  </si>
  <si>
    <t>Justynów – Janówka</t>
  </si>
  <si>
    <t>2921E</t>
  </si>
  <si>
    <t>Andrespol – Justynów – Gałkówek</t>
  </si>
  <si>
    <t>Drogi powiatowe – Gmina Andrespol</t>
  </si>
  <si>
    <t>Środki trwałe, wyposażenie oraz przedmioty poza ewidencją środków trwałych, przedmioty niskocenne</t>
  </si>
  <si>
    <t>3. Dzienny Dom Pomocy</t>
  </si>
  <si>
    <t xml:space="preserve">kolektory słoneczne </t>
  </si>
  <si>
    <t>kolektory</t>
  </si>
  <si>
    <t>alejki i oświetlenie</t>
  </si>
  <si>
    <t>rewaloryzacja parku</t>
  </si>
  <si>
    <t>budowle rekreacyjne (altana, ławki, stolik, kosze)</t>
  </si>
  <si>
    <t>brama, panele ogeodzeniowe, ogrodzenie</t>
  </si>
  <si>
    <t>95-040 Koluszki, Lisowice 14</t>
  </si>
  <si>
    <t>95-040 Koluszki, Lisowice 15</t>
  </si>
  <si>
    <t>95-040 Koluszki, Lisowice 16</t>
  </si>
  <si>
    <t>kruszywo granitowe, obrzeża z kostki granitowej</t>
  </si>
  <si>
    <t>drewno, metal</t>
  </si>
  <si>
    <t>siatka i słupki stalowe, betonowe fundamenty i cokoły, cegła</t>
  </si>
  <si>
    <t>wyremontowana w 2019 r.</t>
  </si>
  <si>
    <t>Monitoring zewnętrzny obiektu, gaśnice, hydrant wewnętrzny, rolety drzwi wejściowych</t>
  </si>
  <si>
    <t>słupy i inne elementy nośne drewniane zabezpieczone ognioochronnie, ściany wewnętrzne obudowane dwustronnie pojedynczą warstwą płyt włóknowo-gipsowych z wypełnieniem wełną mineralną, ściany zewnętrzne obudowane dwustronnie płytami włóknowo-gipsowymi z wypełnieniem z wełny mineralnej</t>
  </si>
  <si>
    <t>sufit podwieszany na konstrukcji systemowej z płyt GKF na profilach stalowych mocowanych bezpośrednio do dzwigarów drewnianych</t>
  </si>
  <si>
    <t>na dzwigarach wykonano deskowanie wierzchnie (płyty OSB) oraz pokrycie papą podkładową oraz wierzchniego krycia</t>
  </si>
  <si>
    <t>bardzo dobry</t>
  </si>
  <si>
    <r>
      <t xml:space="preserve">mieszkalny - </t>
    </r>
    <r>
      <rPr>
        <b/>
        <sz val="11"/>
        <color rgb="FFFF0000"/>
        <rFont val="Cambria"/>
        <family val="1"/>
        <charset val="238"/>
        <scheme val="major"/>
      </rPr>
      <t>PRZEZNACZONY DO REMONTU</t>
    </r>
  </si>
  <si>
    <t>termomodernizacja - 540 405,48 zł</t>
  </si>
  <si>
    <t>95-006 Brójce 39</t>
  </si>
  <si>
    <t>Zestaw komuterowy</t>
  </si>
  <si>
    <t>komputer Dell 9020</t>
  </si>
  <si>
    <t>Kamera cyfrowa Panasonic HC-V770EP-K</t>
  </si>
  <si>
    <t>Mikrofony Boamic</t>
  </si>
  <si>
    <t>Głośnik Alto</t>
  </si>
  <si>
    <t>Projektor Acer</t>
  </si>
  <si>
    <t>Niszczarka HSM C14</t>
  </si>
  <si>
    <t>Niszczarka HSM Securio B32</t>
  </si>
  <si>
    <t>Urządzenie wielofunkcyjne Canon i-sensys MF418x</t>
  </si>
  <si>
    <t>Drukarka Canon i-Sensys LBP 252DW</t>
  </si>
  <si>
    <t>Urządzenie wielofunkcyjne Canon I-sensys MF416DW</t>
  </si>
  <si>
    <t>Urządzenie wielofunkcyjne Xerox Work Centre</t>
  </si>
  <si>
    <t>Niszczarka HSM Securio</t>
  </si>
  <si>
    <t>Niszczarka HSM Securio C16</t>
  </si>
  <si>
    <t>Komputer Lenovo</t>
  </si>
  <si>
    <t>Monitor Philips</t>
  </si>
  <si>
    <t>monitor led Benq</t>
  </si>
  <si>
    <t>monitor Dell</t>
  </si>
  <si>
    <t>komputer - jednostka</t>
  </si>
  <si>
    <t>komputer - jednostka HL business</t>
  </si>
  <si>
    <t xml:space="preserve">zestaw komputerowy </t>
  </si>
  <si>
    <t>komputer - jednostka Dell Vostro</t>
  </si>
  <si>
    <t>komputer - jednostka Dell</t>
  </si>
  <si>
    <t>komputer - jednostka Dell Optiflex</t>
  </si>
  <si>
    <t>serwer plików Synology</t>
  </si>
  <si>
    <t>Niszczarka HSm Securio B32</t>
  </si>
  <si>
    <t>Niszczarka HSM Securio AF 300</t>
  </si>
  <si>
    <t>urządzenie wielofunkcyjne Brother MFC</t>
  </si>
  <si>
    <t>niszczarka Opus</t>
  </si>
  <si>
    <t>niszczarka EBA</t>
  </si>
  <si>
    <t>drukarka HP 1102</t>
  </si>
  <si>
    <t>drukarka LaserJetProm12</t>
  </si>
  <si>
    <t>drukarka XeroxPfazer3260</t>
  </si>
  <si>
    <t>drukarka HP 1100</t>
  </si>
  <si>
    <t>drukarka HP 5000</t>
  </si>
  <si>
    <t>urządzenie wielofunkcyjne HP</t>
  </si>
  <si>
    <t>podajnik do Konica BizHub</t>
  </si>
  <si>
    <t>niszczarka HSM Securio C14</t>
  </si>
  <si>
    <t>komputer-jednostka</t>
  </si>
  <si>
    <t>zestaw komputerowy (UPS-503)</t>
  </si>
  <si>
    <t xml:space="preserve">komputer </t>
  </si>
  <si>
    <t>serwer Intel</t>
  </si>
  <si>
    <t>serwer Dell Power</t>
  </si>
  <si>
    <t>Drukarka Lexmark E260 72B377C</t>
  </si>
  <si>
    <t>Drukarka Lexmark E260 72B2N9F</t>
  </si>
  <si>
    <t>Ploter HP Design Jet 510/160 MY14Q3306P</t>
  </si>
  <si>
    <t>Skaner Graphtec CSX 300 K101101745</t>
  </si>
  <si>
    <t>zestaw komputerowy HP Compaq CZC1286WBR</t>
  </si>
  <si>
    <t>zestaw komputerowy HP Compaq CZC1267RF</t>
  </si>
  <si>
    <t>zestaw komputerowy HP Compaq CZC1267RP</t>
  </si>
  <si>
    <t>zestaw komputerowy HP Compaq CZC1267RQ</t>
  </si>
  <si>
    <t>zestaw komputerowy HP Comaq CZC1267RN</t>
  </si>
  <si>
    <t>urządzenie wielofunkcyjne Kyocera</t>
  </si>
  <si>
    <t>laptop Dell</t>
  </si>
  <si>
    <t>laptop Dell Vostro</t>
  </si>
  <si>
    <t>Laptop Dell Vostro</t>
  </si>
  <si>
    <t>Tablet Samsung Galaxy Tab A</t>
  </si>
  <si>
    <t>Laptop Lenovo V320-17 IKBR</t>
  </si>
  <si>
    <t xml:space="preserve">Zespół Szkół nr 2 w Koluszkach, ul. Budowlanych 8, 95-040 Koluszki </t>
  </si>
  <si>
    <t>Monitor DELL  LED P 24</t>
  </si>
  <si>
    <t>Zestaw komputerowy LENOVO</t>
  </si>
  <si>
    <t>Drukarka laserowa Brother A4 kolor</t>
  </si>
  <si>
    <t xml:space="preserve">Drukarka laserowa Brother A4 </t>
  </si>
  <si>
    <t>Drukarka laserowa (skan, ksero) Brother A4</t>
  </si>
  <si>
    <t>Stacja komputerowa DELL Optiplex</t>
  </si>
  <si>
    <t>Zestaw komputerowy Inter + monitor</t>
  </si>
  <si>
    <t>Niszczarka Rexel</t>
  </si>
  <si>
    <t>Stacja komputerowa OptiPlex</t>
  </si>
  <si>
    <t>Zestaw komputerowy NEC + monitor</t>
  </si>
  <si>
    <t>Laptop LENOVO</t>
  </si>
  <si>
    <t>Projektor Acer X 118</t>
  </si>
  <si>
    <t xml:space="preserve">Dzienny Dom Pomocy w Wiśniowej Górze </t>
  </si>
  <si>
    <t>Dzienny Dom Pomocy w Wiśniowej Górze</t>
  </si>
  <si>
    <t>728-28-36-433</t>
  </si>
  <si>
    <t>382724762</t>
  </si>
  <si>
    <t>8810Z</t>
  </si>
  <si>
    <t>Rzgów ul. Literacka 2C</t>
  </si>
  <si>
    <t>ul. Piotrkowska 13    95-080   Tuszyn</t>
  </si>
  <si>
    <t>Notebook/laptop 15,6 DELL</t>
  </si>
  <si>
    <t>konsola Microsoft X BOX</t>
  </si>
  <si>
    <t>telewizor</t>
  </si>
  <si>
    <t>Wartość ulepszenia serwera (sieć internetowa)</t>
  </si>
  <si>
    <t>System monitoringu</t>
  </si>
  <si>
    <t>Niszczarka</t>
  </si>
  <si>
    <t>Kserokopiarka</t>
  </si>
  <si>
    <t xml:space="preserve">komputer LENOVO V520 </t>
  </si>
  <si>
    <t xml:space="preserve">komputer LENOVO </t>
  </si>
  <si>
    <t xml:space="preserve">serwer DELL </t>
  </si>
  <si>
    <t>Kopiarka Olivetti 225MF</t>
  </si>
  <si>
    <t>Klimatyzator Midea Blanc 5,3 kW</t>
  </si>
  <si>
    <t>Mikser Yamaha MG-10XV</t>
  </si>
  <si>
    <t>Komputer PC DELL</t>
  </si>
  <si>
    <t>Ploter</t>
  </si>
  <si>
    <t>Tablica interaktywna</t>
  </si>
  <si>
    <t>Projektor</t>
  </si>
  <si>
    <t>rejestrator EF DVR</t>
  </si>
  <si>
    <t>Komputer DELL, monitor PHILIPS</t>
  </si>
  <si>
    <t>Serwer HP ML 30</t>
  </si>
  <si>
    <t>Projektor OPTOMA</t>
  </si>
  <si>
    <t>drukarka DCP mono</t>
  </si>
  <si>
    <t>Lodówka BEKO</t>
  </si>
  <si>
    <t>Drukarka Brother MFC-B7715DW</t>
  </si>
  <si>
    <t>Drukarka Epson WorkForce M200</t>
  </si>
  <si>
    <t>Zestaw i5-8400/240SSD/8/DVI/HDMI/WIN10PRO64;Monitor LCD ASUS 22''DVI</t>
  </si>
  <si>
    <t>Zestaw i3-8100/240SSD/4/DVI/HDMI/WIN10Home64;Monitor LCD ASUS 22''DVI</t>
  </si>
  <si>
    <t>Monitor LCD 23'' Asus IPS HDMI</t>
  </si>
  <si>
    <t>Drukarka Brother DCP-L2512D</t>
  </si>
  <si>
    <t>Drukarka Brother DCP-MFC-L2712DN</t>
  </si>
  <si>
    <t>Drukarka Xerox Phaser 3330V_DNI</t>
  </si>
  <si>
    <t>Skaner Avision AN230W</t>
  </si>
  <si>
    <t>Notebook</t>
  </si>
  <si>
    <t>Laptop Dell</t>
  </si>
  <si>
    <t>Notebook HP 250</t>
  </si>
  <si>
    <t>NOT.HP250G6</t>
  </si>
  <si>
    <t>NOT.HP Pavillion 15</t>
  </si>
  <si>
    <t>Tablet Huawei MediaPad T310</t>
  </si>
  <si>
    <t>Samsung Galaxy J5</t>
  </si>
  <si>
    <t>Samsung Galaxy S7</t>
  </si>
  <si>
    <t>Smartfon Galaxy J6+</t>
  </si>
  <si>
    <t>93-121 Łódź, ul. Częstochowska 40/52</t>
  </si>
  <si>
    <t>95-040 Koluszki, ul. Brzezińska 36 – CAZ</t>
  </si>
  <si>
    <t>95-040 Koluszki, ul. Brzezińska 32 – ROZ</t>
  </si>
  <si>
    <t>95-040 Koluszki, ul. Wigury 2 - ARCHIWUM</t>
  </si>
  <si>
    <t>Zespół Szkół Nr 1 w Koluszkach, ul. Wigury 2, 95-040 Koluszki</t>
  </si>
  <si>
    <t>Zespół Szkół Nr 1 w Koluszkach</t>
  </si>
  <si>
    <t>Zespół Szkół nr 2 w Koluszkach</t>
  </si>
  <si>
    <t>2. Zespół Szkół nr 2 w Koluszkach</t>
  </si>
  <si>
    <t>8. Zespół Szkół Nr 1 w Koluszkach</t>
  </si>
  <si>
    <t>95-040 Koluszki, ul. Wigury 3</t>
  </si>
  <si>
    <t>razem</t>
  </si>
  <si>
    <t>regres</t>
  </si>
  <si>
    <t>rezerwa</t>
  </si>
  <si>
    <t xml:space="preserve">Pomoc społeczna bez zakwaterowania dla osób w podeszłym wieku i osób niepełnosprawnych </t>
  </si>
  <si>
    <t>Kurowice - Dalków</t>
  </si>
  <si>
    <t>Zespół Szkół  Nr 1 w Koluszkach</t>
  </si>
  <si>
    <t>Zespół Szkół  nr 2 w Koluszkach</t>
  </si>
  <si>
    <t>Imprezy sportowo-turystyczne oraz Święto Powiatu, Powiatowo-Gminne Dożynki, Powitanie Lata itp.</t>
  </si>
  <si>
    <t>Wartość księgowa brutto</t>
  </si>
  <si>
    <t>urządzenie wielofunkcyjne Kyocera TASK</t>
  </si>
  <si>
    <t>urządzenie wielofunkcyjne HP Laser Jet Pro</t>
  </si>
  <si>
    <t>komputer Dell Vostro</t>
  </si>
  <si>
    <t>Monitor Dell</t>
  </si>
  <si>
    <t>klimatyzator Mitshubishi</t>
  </si>
  <si>
    <t>UPS PowerWalker</t>
  </si>
  <si>
    <t xml:space="preserve">komputer Dell Vostro </t>
  </si>
  <si>
    <t>monitor AOC 27"</t>
  </si>
  <si>
    <t>komputer HP PO</t>
  </si>
  <si>
    <t>drukarka Canon I-Sensys LBP 223 dw</t>
  </si>
  <si>
    <t>urządzenie wielofunkcyjne Canon I-Sensys MF445DW</t>
  </si>
  <si>
    <t>klimatyzator Kasai</t>
  </si>
  <si>
    <t>komputer Dell Vostro 3681</t>
  </si>
  <si>
    <t>komputer HP ProDesk</t>
  </si>
  <si>
    <t>Monitor Asus</t>
  </si>
  <si>
    <t>niszczarka HSM C18</t>
  </si>
  <si>
    <t>niszczarka HSM B32</t>
  </si>
  <si>
    <t>drukarka Canon MP 445</t>
  </si>
  <si>
    <t>drukarka Epson Wp-4745</t>
  </si>
  <si>
    <t>drukarka Epson WF-6590</t>
  </si>
  <si>
    <t>drukarka etykiet Bixolon</t>
  </si>
  <si>
    <t>urządzenie wielofunkcyjne Konica Minolta Bizhub C284</t>
  </si>
  <si>
    <t>urządzenie wielofunkcyjne Ricoh MPC 3004</t>
  </si>
  <si>
    <t>urządzenie wielofunkcyjne ploter HP DesignJet T830</t>
  </si>
  <si>
    <t>monitor Benq</t>
  </si>
  <si>
    <t>niszczarka HSM Securio C18</t>
  </si>
  <si>
    <t>serwer Sylonogy</t>
  </si>
  <si>
    <t>urządzenie wielofunkcyjne Ricoh IMC2000</t>
  </si>
  <si>
    <t>urządzenie wielofunkcyjne Ricoh MPC3504</t>
  </si>
  <si>
    <t>Notebook Dell Vostro 3501</t>
  </si>
  <si>
    <t>Telefon Samsung Galaxy A51</t>
  </si>
  <si>
    <t>Laptop HP 470G7</t>
  </si>
  <si>
    <t>dron</t>
  </si>
  <si>
    <t>notebook HP 255G8</t>
  </si>
  <si>
    <t>Ogrodzenie nieruchomości szkoły</t>
  </si>
  <si>
    <t>Boisko sportowe</t>
  </si>
  <si>
    <t>Oświetlenie zewnętrzne terenu</t>
  </si>
  <si>
    <t xml:space="preserve">1974r. </t>
  </si>
  <si>
    <r>
      <t xml:space="preserve">2020r. </t>
    </r>
    <r>
      <rPr>
        <sz val="8"/>
        <rFont val="Cambria"/>
        <family val="1"/>
        <charset val="238"/>
        <scheme val="major"/>
      </rPr>
      <t>wykonano</t>
    </r>
    <r>
      <rPr>
        <sz val="11"/>
        <rFont val="Cambria"/>
        <family val="1"/>
        <charset val="238"/>
        <scheme val="major"/>
      </rPr>
      <t xml:space="preserve"> </t>
    </r>
    <r>
      <rPr>
        <sz val="8"/>
        <rFont val="Cambria"/>
        <family val="1"/>
        <charset val="238"/>
        <scheme val="major"/>
      </rPr>
      <t>ogrodzenie od frontu szkoły ok. 150 mb oraz 86 mb ogrodzenia od strony budynku przedszkola. Pozostała część ogrodzenia została wykonana w 1976r.</t>
    </r>
  </si>
  <si>
    <t>Osiem lamp oświetleniowych zamontowanych na słupach betonowych</t>
  </si>
  <si>
    <t xml:space="preserve">150 mb ogrodzenia od frontu szkoły zostało wykonane z przęseł i słupków  ocynkowanych oraz malowanych, 86 mb ogrodzenia od strony budynku przedszkola to ogrodzenie panelowe, ocynkowane i pomalowane o grubości Fi 4. Starą część ogrodzenia stanowią przęseła wykonane z kątkownika i siatki. </t>
  </si>
  <si>
    <t>Nawierzchnia boiska została wykonana z trawy syntetycznej, wielofunkcyjnej w kolorze zielonym na podbudowie istniejącego asfaltu wraz z liniami do gry w koszykówkę i piłkę nożną.  Boisko o powierzchni 1 162,00 m². Boisko posiada nowe dwie bramki do piłki noznej oraz kosze do piłki ręcznej. Za bramkami do piłki nożnej zostały zamontowane piłkochwyty o dł. 28 mb i wysokości 6 m każdy.</t>
  </si>
  <si>
    <t xml:space="preserve"> Montaż piłkochwytów - kwiecień 2022r.</t>
  </si>
  <si>
    <t>EFS-Stanowisko symulacji procesu produkcji</t>
  </si>
  <si>
    <t>EFS-Stanowisko do badania procesów ciągłych</t>
  </si>
  <si>
    <t>EFS-Urządzenie wielofunk.BROTHER, E73949A7N615274</t>
  </si>
  <si>
    <t>EFS-Urządzenie wielofunk.BROTHER, E73949A7N615251</t>
  </si>
  <si>
    <t>EFS-Urządzenie wielofunk.BROTHER, E73949A7N615273</t>
  </si>
  <si>
    <t>EFS-Urządzenie wielofunk.BROTHER, E73949A7N615235</t>
  </si>
  <si>
    <t>EFS-Urządzenie wielofunkcyjne OKI, AK74000297</t>
  </si>
  <si>
    <t>EFS-Urządzenie wielofunkcyjne OKI, AK74000298</t>
  </si>
  <si>
    <t>Urzadzenie wielofunkcyjne Brother</t>
  </si>
  <si>
    <t xml:space="preserve">Projektor Benq </t>
  </si>
  <si>
    <t>EFS-Spawarka światłowodowa, 003E002A3435510938303935</t>
  </si>
  <si>
    <t>EFS-Reflektometr ODTR, nr f.0103140503030380</t>
  </si>
  <si>
    <t>EFS-Notebook LENOVO 310-15ISK, PFOF52EF</t>
  </si>
  <si>
    <t>EFS-Notebook LENOVO 310-15ISK, PFOFB7Z6</t>
  </si>
  <si>
    <t>EFS-Notebook LENOVO 310-15ISK, PFOFB7ZW</t>
  </si>
  <si>
    <t>EFS-Notebook LENOVO 310-15ISK, PFOFB7WZ</t>
  </si>
  <si>
    <t>EFS-Notebook LENOVO 310-15ISK, PFOFSEUC</t>
  </si>
  <si>
    <t>EFS-Notebook LENOVO 310-15ISK, PFOFB7YL</t>
  </si>
  <si>
    <t>EFS-Notebook LENOVO 310-15ISK, PFOFB7Y2</t>
  </si>
  <si>
    <t>EFS-Notebook LENOVO 310-15ISK, PFOFRR42</t>
  </si>
  <si>
    <t>EFS-Notebook LENOVO 310-15ISK, PFOFAMF3</t>
  </si>
  <si>
    <t>EFS-Notebook LENOVO 310-15ISK, PFOFSETU</t>
  </si>
  <si>
    <t>EFS-Notebook LENOVO 310-15ISK, PFOFAMDW</t>
  </si>
  <si>
    <t>EFS-Notebook LENOVO 310-15ISK, PFOFB7YT</t>
  </si>
  <si>
    <t>EFS-Drukarka etykiet termiczna ZEBRA, 53J171200334</t>
  </si>
  <si>
    <t>EFS-Drukarka etykiet termiczna ZEBRA, 53J171200325</t>
  </si>
  <si>
    <t>EFS-Drukarka etykiet termiczna ZEBRA, 53J171200300</t>
  </si>
  <si>
    <t>EFS-Serwer FUJITSU PRIMARGT, YLTQ066047</t>
  </si>
  <si>
    <t>EFS-Serwer FUJITSU PRIMARGT, YLTQ066046</t>
  </si>
  <si>
    <t>EFS-UPS LESTAR 1500 LCD, 410021241727086200012</t>
  </si>
  <si>
    <t>EFS-Projektor EPSON EB-U04, WFQK7200727</t>
  </si>
  <si>
    <t>EFS-Projektor EPSON EB-U04, WFQK7200762</t>
  </si>
  <si>
    <t>EFS-Projektor EPSON EB-U04, WFQK7200710</t>
  </si>
  <si>
    <t>EFS-Przełącznik zarządzający TP-link TL-SG 3216</t>
  </si>
  <si>
    <t>EFS-Centrala IPM 256 stan.nadzrędne, IPL004478.65</t>
  </si>
  <si>
    <t>EFS-Centrala IPM 256 stan.nadzrędne, IPL004107.43</t>
  </si>
  <si>
    <t>EFS-Telefon internetowy,              C39280-24-C706</t>
  </si>
  <si>
    <t>Kamera zewnętrzna</t>
  </si>
  <si>
    <t>Rejestrator</t>
  </si>
  <si>
    <t>Pralka CANDY</t>
  </si>
  <si>
    <t>Drukarka BROTHER</t>
  </si>
  <si>
    <t>Notebook DELL VOSTRO 3590</t>
  </si>
  <si>
    <t>Mikroskop stereoskopowy</t>
  </si>
  <si>
    <t>Mikroskop z kamerą</t>
  </si>
  <si>
    <t xml:space="preserve">Tablica interaktywna </t>
  </si>
  <si>
    <t>Laptop HP</t>
  </si>
  <si>
    <t>Wizualizer</t>
  </si>
  <si>
    <t>Projektor Vivitek</t>
  </si>
  <si>
    <t>Głośniki</t>
  </si>
  <si>
    <t>Niszczarka OPUS</t>
  </si>
  <si>
    <t>Laptop DELL</t>
  </si>
  <si>
    <t>Kamera wizyjna zewnętrzna</t>
  </si>
  <si>
    <t>Projektor DELL</t>
  </si>
  <si>
    <t>Projektor Benq</t>
  </si>
  <si>
    <t>Lodówka MPM</t>
  </si>
  <si>
    <t xml:space="preserve">Projektor ACER </t>
  </si>
  <si>
    <t>TV UHD 4K LG</t>
  </si>
  <si>
    <t>TV LED LG 43</t>
  </si>
  <si>
    <t>HL 1151 Business i3-8100</t>
  </si>
  <si>
    <t>Drukarka HP Color LJ M479</t>
  </si>
  <si>
    <t>Instalacja do odbiorników TV</t>
  </si>
  <si>
    <t>Telewizor SAMSUNG SMART TV UHD 4K</t>
  </si>
  <si>
    <t>System nagłośnienia Panasonic</t>
  </si>
  <si>
    <t>Fotel masujący Pro Wellnes PW370 beż</t>
  </si>
  <si>
    <t>Notebook Asus Vivobook i3-7020</t>
  </si>
  <si>
    <t>Smartfon Huawei P Smart 2019 Blue</t>
  </si>
  <si>
    <t>Pętla indukcyjna wraz z słuchawkami dla osób słabo słyszących</t>
  </si>
  <si>
    <t>Zestaw mikrofonów MINI 2 VOCAL SET BD</t>
  </si>
  <si>
    <t>Projektor EPSON EH-TW750</t>
  </si>
  <si>
    <t xml:space="preserve">Defibrylator AED Fred PA-1 wersja semi automatyczna </t>
  </si>
  <si>
    <t>Smartfon Samsung Galaxy M12 Light Blue</t>
  </si>
  <si>
    <t>Laptop HP 255 G7</t>
  </si>
  <si>
    <t>Laptop HP 255</t>
  </si>
  <si>
    <t>kserokopiarka</t>
  </si>
  <si>
    <t>notebook dell</t>
  </si>
  <si>
    <t>notebook hp</t>
  </si>
  <si>
    <t>smartfon Samsung</t>
  </si>
  <si>
    <t xml:space="preserve">Urządzenie wielofunkcyjne </t>
  </si>
  <si>
    <t>ogrodzenie z siatki bez cokołu 481 mb</t>
  </si>
  <si>
    <t xml:space="preserve">ogrodzenie betonowe </t>
  </si>
  <si>
    <t>siłownia zewnętrzna</t>
  </si>
  <si>
    <t>altany + podmorówka</t>
  </si>
  <si>
    <t>Garaż o konstrukcji stalowej TRAFIC</t>
  </si>
  <si>
    <t>Garaż o konstrukcji stalowej (wypożyczalnia)</t>
  </si>
  <si>
    <t>Garaż o konstrukcji stalowej DDP</t>
  </si>
  <si>
    <t>garaż</t>
  </si>
  <si>
    <t>Nr</t>
  </si>
  <si>
    <t>drogi</t>
  </si>
  <si>
    <t xml:space="preserve">Tabela nr 6 Wykaz dróg powiatowych Powiat Łódzki Wschodni 
</t>
  </si>
  <si>
    <t>urządzenie LEXMARK</t>
  </si>
  <si>
    <t>telewizor samsung 65"</t>
  </si>
  <si>
    <t>Komputer DELL Vostro 3681 SFF</t>
  </si>
  <si>
    <t xml:space="preserve">urządzenie wielofunkcyjne HP laser Jet </t>
  </si>
  <si>
    <t xml:space="preserve">zestaw kina domowego AKAI </t>
  </si>
  <si>
    <t xml:space="preserve">netbook lenovo </t>
  </si>
  <si>
    <t>Komputer OPTIMUS + monitor</t>
  </si>
  <si>
    <t>Komputer PC DELL (8 szt.)</t>
  </si>
  <si>
    <t>Komputer PC DELL (2 szt.)</t>
  </si>
  <si>
    <t>zestawy komputerowe- 5 szt.</t>
  </si>
  <si>
    <t>komputer DELL- 11 szt.</t>
  </si>
  <si>
    <t xml:space="preserve">zestaw komputerowy  </t>
  </si>
  <si>
    <t>komputer+ oprogramowanie</t>
  </si>
  <si>
    <t>1.</t>
  </si>
  <si>
    <t>2.</t>
  </si>
  <si>
    <t>3.</t>
  </si>
  <si>
    <t>4.</t>
  </si>
  <si>
    <t>5.</t>
  </si>
  <si>
    <t>6.</t>
  </si>
  <si>
    <t>7.</t>
  </si>
  <si>
    <t>zestaw nagłaśniający</t>
  </si>
  <si>
    <t>rzutnik</t>
  </si>
  <si>
    <t>projektor z uchwytem</t>
  </si>
  <si>
    <t>Notebook DELL- 9 szt.</t>
  </si>
  <si>
    <t>telefon SAMSUNG GALAXY</t>
  </si>
  <si>
    <t>Notebook Asus + pamięć zewn.</t>
  </si>
  <si>
    <t>projektor, ekran, kabel</t>
  </si>
  <si>
    <t>95-040 Koluszki, ul. Wigury 4</t>
  </si>
  <si>
    <t>ogrodzenie beton</t>
  </si>
  <si>
    <t>kanalizacja deszczowa</t>
  </si>
  <si>
    <t>instalacja ppoż.</t>
  </si>
  <si>
    <t>Drukarka OKI C 332DN</t>
  </si>
  <si>
    <t>Monitor interaktywny eBoard VD</t>
  </si>
  <si>
    <t>Niszczarka FELLOWES 450M</t>
  </si>
  <si>
    <t>urządzenie wielofunkcyjne RICOH</t>
  </si>
  <si>
    <t>Monitor interaktywny Avtek</t>
  </si>
  <si>
    <t>Tablica interaktywna z rzutnikiem multimedialnym</t>
  </si>
  <si>
    <t>Drukarka HP Laser PRO 28</t>
  </si>
  <si>
    <t>urządzenie wielofunkcyjne Epson</t>
  </si>
  <si>
    <t>Kamera zew. z obudową</t>
  </si>
  <si>
    <t>Kamera wew. z obudową</t>
  </si>
  <si>
    <t>Tablica interaktywna z rzutnikiem multim</t>
  </si>
  <si>
    <t>Komputr PC Lenowo</t>
  </si>
  <si>
    <t xml:space="preserve">Projektor OPTOMA </t>
  </si>
  <si>
    <t>Rzutni multimedialny NEC</t>
  </si>
  <si>
    <t>Komputer PC Intel i monotor HP</t>
  </si>
  <si>
    <t>Monitor interaktywny eBoard VE6520</t>
  </si>
  <si>
    <t>Notebook LENOVO V-15</t>
  </si>
  <si>
    <t xml:space="preserve">Notebook LENOVO </t>
  </si>
  <si>
    <t>Mikroskop DO GENETIC PRO(M)</t>
  </si>
  <si>
    <t>Notebook Dell VOSTRO 3590</t>
  </si>
  <si>
    <t>Laptop Lenowo Idea Pad S340-15</t>
  </si>
  <si>
    <t>Niszczarka 450 M</t>
  </si>
  <si>
    <t>Notebook LENOVO</t>
  </si>
  <si>
    <t>Notebook ACER</t>
  </si>
  <si>
    <t>Głośnik mobilny</t>
  </si>
  <si>
    <t>Ekspres do kawy</t>
  </si>
  <si>
    <t>Drukarka HP</t>
  </si>
  <si>
    <t xml:space="preserve">Drukarka </t>
  </si>
  <si>
    <t>Urządzenie wielofunkcyjne HP OFFICEJET PRO9013 4W1     26sztuk</t>
  </si>
  <si>
    <t>Urządzenie wielofunkcyjne HP OFFICEJET PRO 6950 11 sztuk</t>
  </si>
  <si>
    <t>Zestaw komputerowy HL I5, Monitor LCD 22''DELL, klawatura, kabel HDMI</t>
  </si>
  <si>
    <t>Drukarka HP LJ PRO M404DN</t>
  </si>
  <si>
    <t>Serwer Lenovo typu C</t>
  </si>
  <si>
    <t>Notebook DELL</t>
  </si>
  <si>
    <t>Notebook HP 250 G7    53 sztuk</t>
  </si>
  <si>
    <t>Notebook HP 250 G7    5 sztuk</t>
  </si>
  <si>
    <t>Telefon SAMSUNG GALAXY A21 WHITE</t>
  </si>
  <si>
    <t>Telefon SAMSUNG GALAXY A21</t>
  </si>
  <si>
    <t>Telefon SAMSUNG GALAXY A51</t>
  </si>
  <si>
    <t>Notebook ASUS P3540FA</t>
  </si>
  <si>
    <t xml:space="preserve">Defibryrator AED Fred PA-1 wersja semi automatyczna </t>
  </si>
  <si>
    <t xml:space="preserve">Notebook ASUS </t>
  </si>
  <si>
    <t>Termobindownica Fellowes Helios 60</t>
  </si>
  <si>
    <t>Mikrotik</t>
  </si>
  <si>
    <t>Zestaw komputerowy all in one z systemem</t>
  </si>
  <si>
    <t>Komputer z systemem</t>
  </si>
  <si>
    <t xml:space="preserve">Budynki i budowle </t>
  </si>
  <si>
    <t>Poradnia Psychologiczno- Pedagogiczna w Koluszkach</t>
  </si>
  <si>
    <t>I Liceum Ogólnokształcące im. H. Sienkiewicza</t>
  </si>
  <si>
    <t>sprzęt elektroniczny stacjonarny ogólnie</t>
  </si>
  <si>
    <t>sprzęt elektronizny przenośny ogólnie</t>
  </si>
  <si>
    <t>Lenowo S200 TWR STF 10HQS00</t>
  </si>
  <si>
    <t>DELL OPTILEX 5040</t>
  </si>
  <si>
    <t xml:space="preserve"> Laptop 15,6'' Lenovo ThinkBook</t>
  </si>
  <si>
    <t>laptop uległ zniszczeniu</t>
  </si>
  <si>
    <t>projektor nie działający</t>
  </si>
  <si>
    <t>brak głowicy wydruku</t>
  </si>
  <si>
    <t xml:space="preserve">Sprzęt elektroniczny przenośny </t>
  </si>
  <si>
    <t>drewniany pokryty papą</t>
  </si>
  <si>
    <t>W 2021 r. przebudowa obiektu przeznaczonego na Warsztaty Terapii Zajęciowej.</t>
  </si>
  <si>
    <t xml:space="preserve"> CZĘŚĆ WYREMONTOWANA Dzienny Dom Pomocy</t>
  </si>
  <si>
    <t xml:space="preserve"> CZĘŚĆ WYREMONTOWANA Warsztaty Terapii Zajęciowej</t>
  </si>
  <si>
    <t>budynek do remontu</t>
  </si>
  <si>
    <t>Wjechanie w wyrwę w drodze;</t>
  </si>
  <si>
    <t>Odpowiedzialność cywilna - wadliwy stan techniczny obiektu</t>
  </si>
  <si>
    <t>Rowerzysta wpadł w dziurę w drodze i doznał obrażeń.;</t>
  </si>
  <si>
    <t>Kierujący pojazdem poszkodowanym wpadł w dziurę co skutkowało uszkodzeniem pojazdu;</t>
  </si>
  <si>
    <t>Kierujący pojazdem poszkodowanym wjechał w dziurę i uszkodził pojazd;</t>
  </si>
  <si>
    <t>Najechanie na dziurę w drodze;</t>
  </si>
  <si>
    <t>Uszkodzenie pojazdu w wyniku najechania na dziurę w jezdni;</t>
  </si>
  <si>
    <t>Najechanie na ubytek w jezdni;</t>
  </si>
  <si>
    <t>Inne</t>
  </si>
  <si>
    <t>Kolizja ze zwierzęciem na drodze nieoznakowanej znakiem ostrzegawczym przed dzikimi zwierzętami.;</t>
  </si>
  <si>
    <t>Kierujący pojazdem wjechał w dziurę i uszkodził pojazd;</t>
  </si>
  <si>
    <t>Podczas jazdy na drogę wybiegło zwierzę i doszło do uszkodzeń w pojeździe;</t>
  </si>
  <si>
    <t>Kolizja z sarną;</t>
  </si>
  <si>
    <t>Podczas jazdy na drogę wybiegło zwierzę i doszło do uszkodzeń w pojeździe. brak zasygnalizowania występowania zwierzyny;</t>
  </si>
  <si>
    <t>Uszkodzenie pojazdu na nierówności w drodze;</t>
  </si>
  <si>
    <t>W wyniku gwałtownej burzy i nawałnicy doszło do powalenia dwóch drzew na terenie parku;</t>
  </si>
  <si>
    <t>Najechanie pojazdem na dużą nierówność drogi.;</t>
  </si>
  <si>
    <t>Podczas mijania się na łuku drogi z samochodem ciężarowym, kierujący zmuszony był jechać bliski prawej krawędzi drogi. była tam, wybrakowana droga i pobocze,(dziury) brak kawałka asfaltu. kierujący uderzył w tą krawędź co spowodowało uszkodzenia w pojeździe poszkodowanym.;</t>
  </si>
  <si>
    <t>Podczas wymijania z pojazdem ciężarowym, zmuszony byłem do jazdy po krawędzi jezdni, która w tym miejscu jest uszkodzona a pobocze znacznie obniżone. skutkowało to tym, iż zniszczeniu uległ pojazd.;</t>
  </si>
  <si>
    <t>Uszk. poj.  przeszkody na drodze: dwie wielkie gałęzie odłamane z bardzo wysokiego drzewa podczas silnego wiatru – burzy.;</t>
  </si>
  <si>
    <t>Uszk pojazdu-wjechanie w wyrwę w jezdni;</t>
  </si>
  <si>
    <t>Wtargnięcie sarny na jezdnię;</t>
  </si>
  <si>
    <t>Zgodnie z dokumentami przesłanymi;</t>
  </si>
  <si>
    <t>Kierujący pojazdem poszkodowanym wjechał w dziurę na drodze.;</t>
  </si>
  <si>
    <t>Prace związane z poszukiwaniem lokalizacji wycieku.;</t>
  </si>
  <si>
    <t>Zalanie, zawilgocenie, szkody wodociągowe</t>
  </si>
  <si>
    <t>Jadąc ulicą żeromskiego na wysokości nr 17 w tuszynie, w stronę żeromina, wjechałem w dużą dziurę;</t>
  </si>
  <si>
    <t>Wpadłem w ubytek w jedni na ulicy głównej w miejscowości janówka ok 100m za przejazdem kolejowym jadąc w kierunku północnym tj od justynowa (ubytek znajduje się tuż przed pierwszą wysepką).;</t>
  </si>
  <si>
    <t>Najechanie na dziurę w nawierzchni drogi;</t>
  </si>
  <si>
    <t>Regres: pzu; nr regresu: 138091/1000/2020 / oc / kolizja z sarną;</t>
  </si>
  <si>
    <t>Uszk. pojazdu dziura w drodze;</t>
  </si>
  <si>
    <t>Poszkodowany poruszając się drogą najechał na  dziurę;</t>
  </si>
  <si>
    <t>Kierujący pojazdem poszkodowanym wjechał w wyrwę w jezdni;</t>
  </si>
  <si>
    <t>Została uszkodzona brama wjazdowa;</t>
  </si>
  <si>
    <t>Uszkodzono nam przęsło z podmurówką w ogrodzeniu sprawca nieznany;</t>
  </si>
  <si>
    <t>Najechanie na dziurę w jezdni uszk poj;</t>
  </si>
  <si>
    <t>Uszkodzenie pojazdu w wyniku najechania na ubytek;</t>
  </si>
  <si>
    <t>Uszkodzenie pojazdu poszkodowanego w wyniku kolizji z sarną.;</t>
  </si>
  <si>
    <t>Uszkodzenie pojazdu w wyniku kolizji ze zwierzęciem;</t>
  </si>
  <si>
    <t>Podczas mijania się z samochodem z naprzeciwka zjechałem do krawędzi jezdni, wjechalem w wyrwę w jezdni.;</t>
  </si>
  <si>
    <t>Poszkodowana wjechała w dziurę na drodze.;</t>
  </si>
  <si>
    <t>Pojazd poszkodowany wjechał w ubytek w drodze;</t>
  </si>
  <si>
    <t>Samochód jadący z przeciwka środkiem jezdni zmusił poszkodowanego do zjechania na pobocze. nas poboczu tym jest popękany, połamany i powyrywany asfalt i duża dziura - w wyniku najechania na te nierówności doszło do uszkodzenia pojazdu;</t>
  </si>
  <si>
    <t>Uszkodzenie pojazdu w wyniku najechania na dziurę w nawierzchni drogi;</t>
  </si>
  <si>
    <t>Pojazd poszkodowany wjechał w;</t>
  </si>
  <si>
    <t>Uszkodzenie pojazdu w wyniku złego stanu nawierzchni jezdni;</t>
  </si>
  <si>
    <t>Na pojazd poszkodowany spadł kawałek drzewa;</t>
  </si>
  <si>
    <t>Uszkodzenie ciała wskutek upadku na zdewastowanym chodniku.;</t>
  </si>
  <si>
    <t>Odpowiedzialność cywilna - zła infrastruktura drogi, chodnika, nieruchomości</t>
  </si>
  <si>
    <t>Uszkodzenie pojazdu w wyniku złego stanu nawierzchni;</t>
  </si>
  <si>
    <t>Awaria instalacji ciepłej wody użytkowej.;</t>
  </si>
  <si>
    <t>Wyciek ciepłej wody w budynku;</t>
  </si>
  <si>
    <t>W wyniku wjechania w ubytek na jezdni doszło do uszkodzenia pojazdu;</t>
  </si>
  <si>
    <t>Wjechanie w niezabezpieczoną studzienkę deszczową;</t>
  </si>
  <si>
    <t>Poszkodowana przewróciła się na rowerze, w wyniku czego doznała urazu.;</t>
  </si>
  <si>
    <t>Uszkodzenie pojazdu w wyniku wjechania w dziurę w asfalcie;</t>
  </si>
  <si>
    <t>Szkoda dotyczy uszkodzonego pojazdu.;</t>
  </si>
  <si>
    <t>Wypadek drogowy w wyniku którego doszło do zderzenia sarny z pojazdem osobowym.;</t>
  </si>
  <si>
    <t>Uszkodzenie opony pojazdu w wyniku najechania na ubytek w jezdni.;</t>
  </si>
  <si>
    <t>Gałąź z przydrożnego drzewa upadając uderzyła w przednią szybę;</t>
  </si>
  <si>
    <t>Uszkodzenie pojazdu  spowodowane  wpadnięciem w dziurę w jezdni;</t>
  </si>
  <si>
    <t>Kierowca pojazdu poszkodowanego mijając się z samochodem ciężarowym  zmuszony był zjechać na bok, wskutek czego najechał na wyrwę w jezdni uszkadzając pojazd;</t>
  </si>
  <si>
    <t>Poj. posz. uderzył w sarnę. brak daty zdarzenia, przyjęto datę poinf ubezpieczonego.;</t>
  </si>
  <si>
    <t>W wyniku najechania na wyrwę w jezdni pojazd poszkodowany uległ uszkodzeniu;</t>
  </si>
  <si>
    <t>Dzikie zwierzę wybiegło na drogę i uderzyło w przód pojazdu poszkodowanego.;</t>
  </si>
  <si>
    <t>W wyniku złych warunków atmosferycznych doszło do złamania konarów drzew, które uszkodziły ogrodzenie poszkodowanego.;</t>
  </si>
  <si>
    <t>Kolizja z dziką zwierzyną;</t>
  </si>
  <si>
    <t>Kolizja z dzikiem;</t>
  </si>
  <si>
    <t>Pojazd poszkodowany wjechał w ubytek w jezdni w wyniku czego doszło do jego uszkodzenia.;</t>
  </si>
  <si>
    <t>Pojazd uderzył w sarnę;</t>
  </si>
  <si>
    <t>Uszkodzenie pojazdu w wyniku najechania na ubytki w nawierzchni drogi;</t>
  </si>
  <si>
    <t>Uszk. poj. poszk. w wyniku wjechania w dziurę w jezdni;</t>
  </si>
  <si>
    <t>Doszło do najechania na dziurę w jezdni o głębokości około 20 cm skutkiem czego są uszkodzenia w pojeździe.;</t>
  </si>
  <si>
    <t>Uszkodzenie pojazdu w wyniku najechania w dziurę.;</t>
  </si>
  <si>
    <t>Uszkodzenie pojazdu poszkodowanego w wyniku najechania na ubytek w jezdni.;</t>
  </si>
  <si>
    <t>Kierujący wjechał w dziurę w drodze i uszkodził pojazd;</t>
  </si>
  <si>
    <t>Podczas jazdy pojazd poszkodowany wpadł w dziurę w wyniku czego doszło do uszkodzenia pojazdu.;</t>
  </si>
  <si>
    <t>Uszkodzenie pojazdu w wyniku najechania na ubytek w jezdni.;</t>
  </si>
  <si>
    <t>Podczas jazdy doszło do uszkodzenia pojazdu poszkodowanego.;</t>
  </si>
  <si>
    <t>Ze względu na stan jezdni doszło do uszkodzenia pojazdu.;</t>
  </si>
  <si>
    <t>Uszkodzenie pojazdu w wyniku najechania na dziurę w drodze;</t>
  </si>
  <si>
    <t>Uszkodzenie pojazdu w wyniku wjechania w dziurę w drodze.;</t>
  </si>
  <si>
    <t>W dniu 29.01.2022 o godz. 18:10 w rzgowie wpadłem w dziurę w drodze i uszkodziłem dwie opony wraz z felgami oraz zawieszenie w swoim samochodzie marki bmw 530 o numerze rejestracyjnym nr el 001uk. uszkodzenie drogi poległo na dużej dziurze (16 cm głębokości) w ul. łódzkiej za skrzyżowanie</t>
  </si>
  <si>
    <t>Uszkodzenie pojazdu poszkodowanego w wyniku najechania na dziurę w jezdni.;</t>
  </si>
  <si>
    <t>Kierująca pojazdem najechała na wyrwę w jezdni uszkadzając pojazd.;</t>
  </si>
  <si>
    <t>Uszkodzenie w wyniku wjechania w ubytki w nawierzchni drogi;</t>
  </si>
  <si>
    <t>Pojazd poszkodowany wjechał w dziurę w jezdni;</t>
  </si>
  <si>
    <t>Pojazd poszkodowany w wyniku wjechania w ubytek w jezdni uległ uszkodzeniu.;</t>
  </si>
  <si>
    <t>Kierujący wjechał pojazdem w dziurę w drodze i uszkodził pojazd;</t>
  </si>
  <si>
    <t>Brak danych.;</t>
  </si>
  <si>
    <t>Podczas jazdy osoba kierująca najechała na wnękę ..;</t>
  </si>
  <si>
    <t>Pojazd poszkodowany chcąc uniknąć kolizji z innym pojazdem wjechał w dziurę znajdująca się na poboczu drogi;</t>
  </si>
  <si>
    <t>Wskutek wjechania na wyrwę w jezdni doszło do uszkodzenia pojazdu poszkodowanego.;</t>
  </si>
  <si>
    <t>Uszkodzenie pojazdu wskutek wjechania w dziurę na drodze;</t>
  </si>
  <si>
    <t>Podczas jazdy poszkodowany najechał na ubytek w jezdni w skutek czego uszkodził pojazd.;</t>
  </si>
  <si>
    <t>Spod tylnych kół pojazdu ciężarowego został poderwany luźny fragment asfaltu, który uderzył w przód pojazdu poszkodowanego.;</t>
  </si>
  <si>
    <t>Podczas jazdy osoba kierująca najechała na dziurę .;</t>
  </si>
  <si>
    <t>W dniu 24 kwietnia prowadząc pojazd osobowy najechaniu na ogromna dziure w jezdni próbując ja ominąć, co jednak się nie udało. uszkodzone zostało przednie prawe koło pojazdu, wygięta felga. dodatkowo w pojeździe włącza się sygnalizacja czujnika toru jazdy co sugeruje dalsze uszkodzenie</t>
  </si>
  <si>
    <t>Uszkodzenie pojazdu na drodze o wadliwej nawierzchni.;</t>
  </si>
  <si>
    <t>Uszkodzenie pojazdu poszkodowanego w wyniku nierównej nawierzchni;</t>
  </si>
  <si>
    <t>Uszkodzenie mienia; sprawca nieznany, dokładna data zdarzenia nieznana.;</t>
  </si>
  <si>
    <t>Dewastacja mienia.;</t>
  </si>
  <si>
    <t>Kolizja pojazdu ze zwierzęciem.; brak znaku a18-b;</t>
  </si>
  <si>
    <t>Poszkodowany wjechał w ubytek w jezdni na skutek czego doszło do szkody.;</t>
  </si>
  <si>
    <t>Na łuku, mijając nadjeżdżający z naprzeciwko pojazd, poszkodowany wjechał na ubytek w jezdni .;</t>
  </si>
  <si>
    <t>Podczas jazdy osoba kierująca najechała na niezabezpieczoną dziurę;</t>
  </si>
  <si>
    <t>Kradzież mienia;</t>
  </si>
  <si>
    <t>Kradzież bez włamania</t>
  </si>
  <si>
    <t>Jadąc drogą doszło do uszkodzenia pojazdu poszkodowanego;</t>
  </si>
  <si>
    <t>Uszkodzenie nieruchomości oraz budynków mieszkalnych poszkodowanej przez drzewa znajdujące się na działce sprawcy.;</t>
  </si>
  <si>
    <t>Na parterze (korytarz) budynku nr 2 zespołu szkół nr 2  w koluszkach  doszło do zarwania części sufitu podwieszanego, który spadł na podłogę.;</t>
  </si>
  <si>
    <t>Rezerwa szkodowa</t>
  </si>
  <si>
    <t>Regresy uzyskane</t>
  </si>
  <si>
    <t>Wypłacone odszkodowania</t>
  </si>
  <si>
    <t>Opis szkody</t>
  </si>
  <si>
    <t>PRZYCZYNA</t>
  </si>
  <si>
    <t>Data powstania</t>
  </si>
  <si>
    <t>nr</t>
  </si>
  <si>
    <t>data</t>
  </si>
  <si>
    <t>wypłata</t>
  </si>
  <si>
    <t>grupa ubezpieczeń</t>
  </si>
  <si>
    <t>AC</t>
  </si>
  <si>
    <t>wypłaty</t>
  </si>
  <si>
    <t xml:space="preserve">razem </t>
  </si>
  <si>
    <t>odpowiedzialność cywilna</t>
  </si>
  <si>
    <t>rezerwy</t>
  </si>
  <si>
    <r>
      <rPr>
        <b/>
        <sz val="10"/>
        <rFont val="Cambria"/>
        <family val="1"/>
        <charset val="238"/>
        <scheme val="major"/>
      </rPr>
      <t>Samochód osobowy</t>
    </r>
    <r>
      <rPr>
        <sz val="10"/>
        <rFont val="Cambria"/>
        <family val="1"/>
        <charset val="238"/>
        <scheme val="major"/>
      </rPr>
      <t xml:space="preserve"> przeznaczony do przewozu osób niepełnosprawnych</t>
    </r>
  </si>
  <si>
    <t>1995/125</t>
  </si>
  <si>
    <t xml:space="preserve">ELW 06200 </t>
  </si>
  <si>
    <t>WF01XXTTG1MK20688</t>
  </si>
  <si>
    <t>Transit MCA</t>
  </si>
  <si>
    <t>Ford</t>
  </si>
  <si>
    <t>7. Ubezpieczony: DZIENNY DOM POMOCY, NIP: 728-28-36-433, UL. 1 MAJA 5/7, WIŚNIOWA GÓRA, 95-020 ANDRESPOL</t>
  </si>
  <si>
    <t>osobowy</t>
  </si>
  <si>
    <t>08.11.2007</t>
  </si>
  <si>
    <t>1339/61</t>
  </si>
  <si>
    <t>EL 339AU</t>
  </si>
  <si>
    <t>NLAGE45507W051240</t>
  </si>
  <si>
    <t>CITY GE4</t>
  </si>
  <si>
    <t xml:space="preserve">HONDA </t>
  </si>
  <si>
    <t>6. Ubezpieczony: Powiatowy Urząd Pracy Łódź-Wschód, ul. Częstochowska 40/52, 93-121 Łódź, REGON: 472297833</t>
  </si>
  <si>
    <t>13.07.2012</t>
  </si>
  <si>
    <t>1995/84</t>
  </si>
  <si>
    <t>EL 459NM</t>
  </si>
  <si>
    <t>VF1JLB7BSCV431568</t>
  </si>
  <si>
    <t>TRAFIC</t>
  </si>
  <si>
    <t>RENAULT/CARPOL</t>
  </si>
  <si>
    <t>5. Ubezpieczony: Powiatowe Centrum Pomocy Rodzinie, ul. Piłsudskiego 133 d, 92-318 Łódź, Regon: 472219069</t>
  </si>
  <si>
    <t>03.12.2018</t>
  </si>
  <si>
    <t>1598/92</t>
  </si>
  <si>
    <t>ELWSE40</t>
  </si>
  <si>
    <t>W0VJ7D604JV654038</t>
  </si>
  <si>
    <t>VIVARO-B</t>
  </si>
  <si>
    <t>OPEL</t>
  </si>
  <si>
    <t>10.12.2008</t>
  </si>
  <si>
    <t>1991/110</t>
  </si>
  <si>
    <t>ELW 03999</t>
  </si>
  <si>
    <t>KL1LF69RJ8B129432</t>
  </si>
  <si>
    <t>EPICA</t>
  </si>
  <si>
    <t>CHEVROLET</t>
  </si>
  <si>
    <t>12.12.2019</t>
  </si>
  <si>
    <t>1997/88</t>
  </si>
  <si>
    <t>ELWVP75</t>
  </si>
  <si>
    <t>VF1JL000064162500</t>
  </si>
  <si>
    <t>Trafic Grand Pack Clim DCI</t>
  </si>
  <si>
    <t>Renault</t>
  </si>
  <si>
    <t>18.11.2014</t>
  </si>
  <si>
    <t>2287/96</t>
  </si>
  <si>
    <t>ELW 87K5</t>
  </si>
  <si>
    <t>ZFA25000002734106</t>
  </si>
  <si>
    <t>DUCATO</t>
  </si>
  <si>
    <t xml:space="preserve">FIAT </t>
  </si>
  <si>
    <t>23.10.2015</t>
  </si>
  <si>
    <t>1368/57</t>
  </si>
  <si>
    <t>ELW AG56</t>
  </si>
  <si>
    <t>ZFA22500006890472</t>
  </si>
  <si>
    <t>QUBO</t>
  </si>
  <si>
    <t>FIAT</t>
  </si>
  <si>
    <t>21.12.2006</t>
  </si>
  <si>
    <t>1870/74</t>
  </si>
  <si>
    <t>ELW 4U70</t>
  </si>
  <si>
    <t>VSKF4BCB6UY587602</t>
  </si>
  <si>
    <t>PRIMASTAR</t>
  </si>
  <si>
    <t xml:space="preserve">NISSAN </t>
  </si>
  <si>
    <t>4. Ubezpieczony: Dom Pomocy Społecznej w Wiśniowej Górze, ul. Tuszyńska 56, 95-020 Andrespol, Wiśniowa Góra, REGON: 000295604</t>
  </si>
  <si>
    <t>02.12.2014</t>
  </si>
  <si>
    <t>1956/85</t>
  </si>
  <si>
    <t>ELW97P6</t>
  </si>
  <si>
    <t>ZFA25000002739957</t>
  </si>
  <si>
    <t>DUCATO 250</t>
  </si>
  <si>
    <t>3. Ubezpieczony: Specjalny Ośrodek Szkolno-Wychowawczy w Koluszkach, ul. Budowlanych 8, 95-040 Koluszki, REGON: 000195370</t>
  </si>
  <si>
    <t>przyczepa lekka</t>
  </si>
  <si>
    <t>0,4t</t>
  </si>
  <si>
    <t>04.01.1991</t>
  </si>
  <si>
    <t>PTG780H</t>
  </si>
  <si>
    <t>N410b</t>
  </si>
  <si>
    <t>Niewiadów</t>
  </si>
  <si>
    <r>
      <t xml:space="preserve">Samochód osobowy </t>
    </r>
    <r>
      <rPr>
        <sz val="10"/>
        <rFont val="Cambria"/>
        <family val="1"/>
        <charset val="238"/>
        <scheme val="major"/>
      </rPr>
      <t>przeznaczony do przewozu osób niepełnosprawnych</t>
    </r>
  </si>
  <si>
    <t>1968/130</t>
  </si>
  <si>
    <t>ELW YL10</t>
  </si>
  <si>
    <t>WMA03VUY4M9009003</t>
  </si>
  <si>
    <t>TGE 3.140 4X2F SB</t>
  </si>
  <si>
    <t>MAN</t>
  </si>
  <si>
    <t>ciągnik rolniczy kołowy</t>
  </si>
  <si>
    <t>31.03.1987</t>
  </si>
  <si>
    <t>PTP228K</t>
  </si>
  <si>
    <t>C-360</t>
  </si>
  <si>
    <t>URSUS</t>
  </si>
  <si>
    <t>19.11.2013</t>
  </si>
  <si>
    <t>ELW29E9</t>
  </si>
  <si>
    <t>VF1JLB7BSEY522586</t>
  </si>
  <si>
    <t>2. Ubezpieczony: Dom Pomocy Społecznej w Lisowicach, Lisowice 13, 95-040 Koluszki, REGON: 000313584</t>
  </si>
  <si>
    <t>04.08.2017</t>
  </si>
  <si>
    <t>1498/118</t>
  </si>
  <si>
    <t>EL 1C999</t>
  </si>
  <si>
    <t>WF0DXXWPCDHU21179</t>
  </si>
  <si>
    <t>MONDEO</t>
  </si>
  <si>
    <t>FORD</t>
  </si>
  <si>
    <t>1499/96</t>
  </si>
  <si>
    <t>EL4W999</t>
  </si>
  <si>
    <t>VR3ECYHZJLJ740624</t>
  </si>
  <si>
    <t>RIFTER STANDARD ALLURE</t>
  </si>
  <si>
    <t>PEUGEOT</t>
  </si>
  <si>
    <t>29.05.2014</t>
  </si>
  <si>
    <t>1149/55</t>
  </si>
  <si>
    <t>EL 070SX</t>
  </si>
  <si>
    <t>UU15SDAG350837300</t>
  </si>
  <si>
    <t>SANDERO</t>
  </si>
  <si>
    <t>DACIA</t>
  </si>
  <si>
    <t>1. Ubezpieczony: Powiat Łódzki Wschodni, ul. Sienkiewicz 3, 90 - 113 Łódź, NIP: 725-18-38-572, Regon: 472057649</t>
  </si>
  <si>
    <t>Od</t>
  </si>
  <si>
    <t>Okres ubezpieczenia AC/KR/ASS</t>
  </si>
  <si>
    <t>Okres ubezpieczenia OC/NNW</t>
  </si>
  <si>
    <t>Suma ubezpieczenia  z aktualnych polis              (BRUTTO)</t>
  </si>
  <si>
    <t>Rodzaj pojazdu zgodnie z dowodem rejestracyjnym lub innymi dokumentami</t>
  </si>
  <si>
    <t>DMC</t>
  </si>
  <si>
    <t>Ładowność [kg]</t>
  </si>
  <si>
    <t>Data I rejestracji</t>
  </si>
  <si>
    <t>Liczba miejsc</t>
  </si>
  <si>
    <t>Pojemność cm2/moc [kW]</t>
  </si>
  <si>
    <t>Nr rej.</t>
  </si>
  <si>
    <t>Nr podw./ nadw.</t>
  </si>
  <si>
    <t>Typ, model</t>
  </si>
  <si>
    <t>Marka</t>
  </si>
  <si>
    <t>Dane pojazdów</t>
  </si>
  <si>
    <t>samochód ciężarowy</t>
  </si>
  <si>
    <t>1598/77</t>
  </si>
  <si>
    <t>EL 4FN31</t>
  </si>
  <si>
    <t xml:space="preserve">Fiat </t>
  </si>
  <si>
    <t>Doblo</t>
  </si>
  <si>
    <t>ZFA26300006W89566</t>
  </si>
  <si>
    <t>ul. Tuszyńska 56, 95-020 Wiśniowa Góra</t>
  </si>
  <si>
    <t>ul. 1 Maja 5/7 95-020 Andrespol</t>
  </si>
  <si>
    <t>Dzienny Dom Pomocy w Wiśniowej Górze, ul. 1 Maja 5/7 95-020 Andrespol</t>
  </si>
  <si>
    <t>zabezpieczenia przeciwkradzieżowe</t>
  </si>
  <si>
    <t>immobiliser, 2 oryginalne kluczyki</t>
  </si>
  <si>
    <t>alarm, immobiliser, 2 oryginalne kluczyki</t>
  </si>
  <si>
    <t>1 oryginalny kluczyk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</si>
</sst>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[$-415]General"/>
    <numFmt numFmtId="166" formatCode="[$-415]#,##0.00"/>
    <numFmt numFmtId="167" formatCode="#,##0.00&quot; zł&quot;"/>
    <numFmt numFmtId="168" formatCode="&quot; &quot;#,##0.00&quot; zł &quot;;&quot;-&quot;#,##0.00&quot; zł &quot;;&quot;-&quot;#&quot; zł &quot;;@&quot; &quot;"/>
    <numFmt numFmtId="169" formatCode="#,##0.00&quot; &quot;[$zł-415];[Red]&quot;-&quot;#,##0.00&quot; &quot;[$zł-415]"/>
    <numFmt numFmtId="170" formatCode="&quot; &quot;#,##0.00&quot; zł &quot;;&quot;-&quot;#,##0.00&quot; zł &quot;;&quot; -&quot;#&quot; zł &quot;;@&quot; &quot;"/>
    <numFmt numFmtId="171" formatCode="_-* #,##0.00&quot; zł&quot;_-;\-* #,##0.00&quot; zł&quot;_-;_-* \-??&quot; zł&quot;_-;_-@_-"/>
    <numFmt numFmtId="172" formatCode="yyyy/mm/dd;@"/>
  </numFmts>
  <fonts count="9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0"/>
      <name val="Arial CE"/>
      <charset val="238"/>
    </font>
    <font>
      <b/>
      <sz val="10"/>
      <color indexed="6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b/>
      <sz val="13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name val="Arial"/>
      <family val="2"/>
      <charset val="238"/>
    </font>
    <font>
      <sz val="10"/>
      <color theme="1"/>
      <name val="Arial1"/>
      <charset val="238"/>
    </font>
    <font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 CE"/>
      <charset val="238"/>
    </font>
    <font>
      <sz val="11"/>
      <color rgb="FF000000"/>
      <name val="Czcionka tekstu podstawowego"/>
      <family val="2"/>
      <charset val="238"/>
    </font>
    <font>
      <b/>
      <i/>
      <u/>
      <sz val="11"/>
      <color theme="1"/>
      <name val="Arial"/>
      <family val="2"/>
      <charset val="238"/>
    </font>
    <font>
      <sz val="9"/>
      <name val="Cambria"/>
      <family val="1"/>
      <charset val="238"/>
      <scheme val="major"/>
    </font>
    <font>
      <sz val="11"/>
      <color rgb="FF000000"/>
      <name val="Calibri"/>
      <family val="2"/>
      <charset val="238"/>
    </font>
    <font>
      <b/>
      <sz val="11"/>
      <color rgb="FFFF0000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Cambria"/>
      <family val="1"/>
      <charset val="238"/>
      <scheme val="major"/>
    </font>
    <font>
      <sz val="11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8"/>
      <color indexed="54"/>
      <name val="Calibri Light"/>
      <family val="2"/>
      <charset val="238"/>
    </font>
    <font>
      <sz val="11"/>
      <color indexed="20"/>
      <name val="Calibri"/>
      <family val="2"/>
      <charset val="238"/>
    </font>
    <font>
      <i/>
      <sz val="10"/>
      <name val="Calibri"/>
      <family val="2"/>
      <charset val="238"/>
      <scheme val="minor"/>
    </font>
    <font>
      <b/>
      <i/>
      <sz val="9"/>
      <color theme="1"/>
      <name val="Poppins"/>
      <charset val="238"/>
    </font>
    <font>
      <sz val="9"/>
      <color theme="1"/>
      <name val="Poppins"/>
      <charset val="238"/>
    </font>
    <font>
      <b/>
      <i/>
      <sz val="9"/>
      <color rgb="FF000000"/>
      <name val="Cambria"/>
      <family val="1"/>
      <charset val="238"/>
      <scheme val="major"/>
    </font>
    <font>
      <sz val="9"/>
      <color rgb="FF000000"/>
      <name val="Cambria"/>
      <family val="1"/>
      <charset val="238"/>
      <scheme val="major"/>
    </font>
    <font>
      <b/>
      <sz val="9"/>
      <color rgb="FFFF0000"/>
      <name val="Cambria"/>
      <family val="1"/>
      <charset val="238"/>
      <scheme val="major"/>
    </font>
    <font>
      <b/>
      <sz val="8"/>
      <color theme="1" tint="0.34998626667073579"/>
      <name val="Segoe UI"/>
      <family val="2"/>
      <charset val="1"/>
    </font>
    <font>
      <sz val="8"/>
      <color theme="1" tint="0.34998626667073579"/>
      <name val="Segoe UI"/>
      <family val="2"/>
      <charset val="1"/>
    </font>
    <font>
      <sz val="8"/>
      <color theme="0"/>
      <name val="Segoe UI"/>
      <family val="2"/>
      <charset val="1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theme="1" tint="0.34998626667073579"/>
      <name val="Segoe UI"/>
      <family val="2"/>
      <charset val="238"/>
    </font>
    <font>
      <b/>
      <sz val="1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D9F1"/>
        <bgColor rgb="FFC6D9F1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9847407452621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/>
    <xf numFmtId="0" fontId="13" fillId="0" borderId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165" fontId="27" fillId="0" borderId="0"/>
    <xf numFmtId="0" fontId="5" fillId="0" borderId="0"/>
    <xf numFmtId="0" fontId="30" fillId="0" borderId="0"/>
    <xf numFmtId="0" fontId="31" fillId="0" borderId="0"/>
    <xf numFmtId="165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165" fontId="33" fillId="0" borderId="0"/>
    <xf numFmtId="165" fontId="35" fillId="0" borderId="0"/>
    <xf numFmtId="165" fontId="32" fillId="0" borderId="0"/>
    <xf numFmtId="165" fontId="36" fillId="0" borderId="0"/>
    <xf numFmtId="0" fontId="37" fillId="0" borderId="0"/>
    <xf numFmtId="169" fontId="37" fillId="0" borderId="0"/>
    <xf numFmtId="168" fontId="27" fillId="0" borderId="0"/>
    <xf numFmtId="168" fontId="27" fillId="0" borderId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0" borderId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0" fontId="4" fillId="0" borderId="0"/>
    <xf numFmtId="0" fontId="3" fillId="0" borderId="0"/>
    <xf numFmtId="0" fontId="52" fillId="0" borderId="0"/>
    <xf numFmtId="165" fontId="33" fillId="0" borderId="0" applyBorder="0" applyProtection="0"/>
    <xf numFmtId="165" fontId="53" fillId="0" borderId="0" applyBorder="0" applyProtection="0"/>
    <xf numFmtId="165" fontId="53" fillId="0" borderId="0" applyBorder="0" applyProtection="0"/>
    <xf numFmtId="0" fontId="54" fillId="0" borderId="0" applyNumberFormat="0" applyBorder="0" applyProtection="0">
      <alignment horizontal="center"/>
    </xf>
    <xf numFmtId="0" fontId="54" fillId="0" borderId="0" applyNumberFormat="0" applyBorder="0" applyProtection="0">
      <alignment horizontal="center" textRotation="90"/>
    </xf>
    <xf numFmtId="165" fontId="33" fillId="0" borderId="0" applyBorder="0" applyProtection="0"/>
    <xf numFmtId="165" fontId="55" fillId="0" borderId="0" applyBorder="0" applyProtection="0"/>
    <xf numFmtId="165" fontId="56" fillId="0" borderId="0" applyBorder="0" applyProtection="0"/>
    <xf numFmtId="165" fontId="57" fillId="0" borderId="0" applyBorder="0" applyProtection="0"/>
    <xf numFmtId="0" fontId="52" fillId="0" borderId="0" applyNumberFormat="0" applyFont="0" applyBorder="0" applyProtection="0"/>
    <xf numFmtId="0" fontId="58" fillId="0" borderId="0" applyNumberFormat="0" applyBorder="0" applyProtection="0"/>
    <xf numFmtId="169" fontId="58" fillId="0" borderId="0" applyBorder="0" applyProtection="0"/>
    <xf numFmtId="170" fontId="53" fillId="0" borderId="0" applyBorder="0" applyProtection="0"/>
    <xf numFmtId="170" fontId="53" fillId="0" borderId="0" applyBorder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15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0" borderId="0" applyNumberFormat="0" applyBorder="0" applyAlignment="0" applyProtection="0"/>
    <xf numFmtId="0" fontId="59" fillId="22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3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4" borderId="0" applyNumberFormat="0" applyBorder="0" applyAlignment="0" applyProtection="0"/>
    <xf numFmtId="0" fontId="61" fillId="15" borderId="42" applyNumberFormat="0" applyAlignment="0" applyProtection="0"/>
    <xf numFmtId="0" fontId="62" fillId="21" borderId="43" applyNumberFormat="0" applyAlignment="0" applyProtection="0"/>
    <xf numFmtId="0" fontId="6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64" fillId="0" borderId="44" applyNumberFormat="0" applyFill="0" applyAlignment="0" applyProtection="0"/>
    <xf numFmtId="0" fontId="65" fillId="26" borderId="45" applyNumberFormat="0" applyAlignment="0" applyProtection="0"/>
    <xf numFmtId="0" fontId="66" fillId="0" borderId="46" applyNumberFormat="0" applyFill="0" applyAlignment="0" applyProtection="0"/>
    <xf numFmtId="0" fontId="67" fillId="0" borderId="47" applyNumberFormat="0" applyFill="0" applyAlignment="0" applyProtection="0"/>
    <xf numFmtId="0" fontId="68" fillId="0" borderId="48" applyNumberFormat="0" applyFill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50" fillId="0" borderId="0"/>
    <xf numFmtId="0" fontId="70" fillId="0" borderId="0"/>
    <xf numFmtId="0" fontId="71" fillId="21" borderId="42" applyNumberFormat="0" applyAlignment="0" applyProtection="0"/>
    <xf numFmtId="0" fontId="72" fillId="0" borderId="4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17" borderId="50" applyNumberFormat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0" fontId="76" fillId="29" borderId="0" applyNumberFormat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5" borderId="0" xfId="0" applyFill="1"/>
    <xf numFmtId="0" fontId="5" fillId="5" borderId="0" xfId="0" applyFont="1" applyFill="1"/>
    <xf numFmtId="0" fontId="15" fillId="0" borderId="0" xfId="0" applyFont="1"/>
    <xf numFmtId="0" fontId="16" fillId="5" borderId="1" xfId="0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164" fontId="18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2" fillId="0" borderId="0" xfId="0" applyFont="1"/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right"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right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right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 wrapText="1"/>
    </xf>
    <xf numFmtId="164" fontId="16" fillId="6" borderId="5" xfId="0" applyNumberFormat="1" applyFont="1" applyFill="1" applyBorder="1" applyAlignment="1">
      <alignment horizontal="right" vertical="center"/>
    </xf>
    <xf numFmtId="164" fontId="16" fillId="0" borderId="0" xfId="0" applyNumberFormat="1" applyFont="1" applyAlignment="1">
      <alignment horizontal="center" vertical="center"/>
    </xf>
    <xf numFmtId="0" fontId="23" fillId="0" borderId="0" xfId="0" applyFont="1"/>
    <xf numFmtId="0" fontId="5" fillId="7" borderId="0" xfId="0" applyFont="1" applyFill="1"/>
    <xf numFmtId="0" fontId="14" fillId="8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center" vertical="center" wrapText="1"/>
    </xf>
    <xf numFmtId="0" fontId="5" fillId="8" borderId="0" xfId="0" applyFont="1" applyFill="1"/>
    <xf numFmtId="164" fontId="21" fillId="0" borderId="0" xfId="0" applyNumberFormat="1" applyFont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 wrapText="1"/>
    </xf>
    <xf numFmtId="0" fontId="19" fillId="10" borderId="8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44" fontId="18" fillId="0" borderId="1" xfId="7" applyFont="1" applyBorder="1" applyAlignment="1" applyProtection="1">
      <alignment horizontal="right" vertical="center"/>
      <protection locked="0"/>
    </xf>
    <xf numFmtId="164" fontId="18" fillId="0" borderId="1" xfId="7" applyNumberFormat="1" applyFont="1" applyBorder="1" applyAlignment="1" applyProtection="1">
      <alignment horizontal="right" vertical="center"/>
      <protection locked="0"/>
    </xf>
    <xf numFmtId="44" fontId="25" fillId="0" borderId="1" xfId="7" applyFont="1" applyBorder="1" applyAlignment="1" applyProtection="1">
      <alignment horizontal="right" vertical="center"/>
      <protection locked="0"/>
    </xf>
    <xf numFmtId="44" fontId="18" fillId="0" borderId="1" xfId="0" applyNumberFormat="1" applyFont="1" applyBorder="1" applyAlignment="1" applyProtection="1">
      <alignment horizontal="right" vertical="center"/>
      <protection locked="0"/>
    </xf>
    <xf numFmtId="0" fontId="19" fillId="0" borderId="1" xfId="0" applyFont="1" applyBorder="1" applyAlignment="1">
      <alignment horizontal="left" vertical="center" wrapText="1"/>
    </xf>
    <xf numFmtId="0" fontId="19" fillId="5" borderId="16" xfId="0" applyFont="1" applyFill="1" applyBorder="1" applyAlignment="1">
      <alignment horizontal="center" vertical="center"/>
    </xf>
    <xf numFmtId="164" fontId="18" fillId="0" borderId="1" xfId="0" applyNumberFormat="1" applyFont="1" applyBorder="1" applyAlignment="1" applyProtection="1">
      <alignment horizontal="right" vertical="center"/>
      <protection locked="0"/>
    </xf>
    <xf numFmtId="0" fontId="17" fillId="5" borderId="1" xfId="0" applyFont="1" applyFill="1" applyBorder="1" applyAlignment="1">
      <alignment horizontal="center" vertical="center"/>
    </xf>
    <xf numFmtId="164" fontId="17" fillId="5" borderId="1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>
      <alignment horizontal="center"/>
    </xf>
    <xf numFmtId="165" fontId="28" fillId="0" borderId="23" xfId="8" applyFont="1" applyBorder="1" applyAlignment="1">
      <alignment horizontal="left" vertical="center" wrapText="1"/>
    </xf>
    <xf numFmtId="165" fontId="28" fillId="0" borderId="23" xfId="8" applyFont="1" applyBorder="1" applyAlignment="1">
      <alignment horizontal="center" vertical="center" wrapText="1"/>
    </xf>
    <xf numFmtId="44" fontId="28" fillId="0" borderId="23" xfId="7" applyFont="1" applyFill="1" applyBorder="1" applyAlignment="1">
      <alignment horizontal="right" vertical="center" wrapText="1"/>
    </xf>
    <xf numFmtId="44" fontId="14" fillId="0" borderId="1" xfId="7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center" vertical="center"/>
    </xf>
    <xf numFmtId="166" fontId="28" fillId="0" borderId="23" xfId="8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165" fontId="28" fillId="0" borderId="23" xfId="8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167" fontId="25" fillId="0" borderId="1" xfId="8" applyNumberFormat="1" applyFont="1" applyBorder="1" applyAlignment="1" applyProtection="1">
      <alignment horizontal="right" vertical="center"/>
      <protection locked="0"/>
    </xf>
    <xf numFmtId="165" fontId="28" fillId="0" borderId="29" xfId="8" applyFont="1" applyBorder="1" applyAlignment="1">
      <alignment horizontal="center" vertical="center" wrapText="1"/>
    </xf>
    <xf numFmtId="166" fontId="28" fillId="0" borderId="24" xfId="8" applyNumberFormat="1" applyFont="1" applyBorder="1" applyAlignment="1">
      <alignment horizontal="center" vertical="center" wrapText="1"/>
    </xf>
    <xf numFmtId="166" fontId="28" fillId="0" borderId="1" xfId="8" applyNumberFormat="1" applyFont="1" applyBorder="1" applyAlignment="1">
      <alignment horizontal="center" vertical="center" wrapText="1"/>
    </xf>
    <xf numFmtId="165" fontId="28" fillId="0" borderId="24" xfId="8" applyFont="1" applyBorder="1" applyAlignment="1">
      <alignment horizontal="center" vertical="center" wrapText="1"/>
    </xf>
    <xf numFmtId="165" fontId="28" fillId="0" borderId="30" xfId="8" applyFont="1" applyBorder="1" applyAlignment="1">
      <alignment horizontal="center" vertical="center" wrapText="1"/>
    </xf>
    <xf numFmtId="167" fontId="28" fillId="0" borderId="23" xfId="8" applyNumberFormat="1" applyFont="1" applyBorder="1" applyAlignment="1">
      <alignment horizontal="right" vertical="center" wrapText="1"/>
    </xf>
    <xf numFmtId="44" fontId="18" fillId="0" borderId="1" xfId="0" applyNumberFormat="1" applyFont="1" applyBorder="1" applyAlignment="1">
      <alignment horizontal="right" vertical="center" wrapText="1"/>
    </xf>
    <xf numFmtId="165" fontId="28" fillId="0" borderId="1" xfId="8" applyFont="1" applyBorder="1" applyAlignment="1">
      <alignment horizontal="center" vertical="center" wrapText="1"/>
    </xf>
    <xf numFmtId="0" fontId="14" fillId="7" borderId="0" xfId="0" applyFont="1" applyFill="1"/>
    <xf numFmtId="0" fontId="16" fillId="2" borderId="20" xfId="0" applyFont="1" applyFill="1" applyBorder="1" applyAlignment="1">
      <alignment horizontal="left" vertical="center" wrapText="1"/>
    </xf>
    <xf numFmtId="4" fontId="21" fillId="8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64" fontId="16" fillId="10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49" fontId="29" fillId="0" borderId="1" xfId="8" applyNumberFormat="1" applyFont="1" applyBorder="1" applyAlignment="1" applyProtection="1">
      <alignment horizontal="center" vertical="center"/>
      <protection locked="0"/>
    </xf>
    <xf numFmtId="49" fontId="29" fillId="0" borderId="1" xfId="8" applyNumberFormat="1" applyFont="1" applyBorder="1" applyAlignment="1" applyProtection="1">
      <alignment horizontal="center" vertical="center" wrapText="1"/>
      <protection locked="0"/>
    </xf>
    <xf numFmtId="49" fontId="29" fillId="0" borderId="12" xfId="8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>
      <alignment horizontal="center" vertical="center"/>
    </xf>
    <xf numFmtId="49" fontId="29" fillId="0" borderId="24" xfId="8" applyNumberFormat="1" applyFont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top" wrapText="1"/>
      <protection locked="0"/>
    </xf>
    <xf numFmtId="49" fontId="19" fillId="0" borderId="9" xfId="0" applyNumberFormat="1" applyFont="1" applyBorder="1" applyAlignment="1" applyProtection="1">
      <alignment horizontal="center" vertical="center"/>
      <protection locked="0"/>
    </xf>
    <xf numFmtId="49" fontId="19" fillId="0" borderId="9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164" fontId="21" fillId="0" borderId="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164" fontId="14" fillId="0" borderId="11" xfId="0" applyNumberFormat="1" applyFont="1" applyBorder="1" applyAlignment="1">
      <alignment horizontal="righ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4" fillId="13" borderId="1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left" vertical="center" wrapText="1"/>
    </xf>
    <xf numFmtId="164" fontId="14" fillId="13" borderId="1" xfId="0" applyNumberFormat="1" applyFont="1" applyFill="1" applyBorder="1" applyAlignment="1">
      <alignment horizontal="right" vertical="center"/>
    </xf>
    <xf numFmtId="4" fontId="21" fillId="13" borderId="1" xfId="0" applyNumberFormat="1" applyFont="1" applyFill="1" applyBorder="1" applyAlignment="1">
      <alignment horizontal="center" vertical="center" wrapText="1"/>
    </xf>
    <xf numFmtId="4" fontId="14" fillId="13" borderId="1" xfId="0" applyNumberFormat="1" applyFont="1" applyFill="1" applyBorder="1" applyAlignment="1">
      <alignment horizontal="center" vertical="center" wrapText="1"/>
    </xf>
    <xf numFmtId="164" fontId="14" fillId="13" borderId="1" xfId="0" applyNumberFormat="1" applyFont="1" applyFill="1" applyBorder="1" applyAlignment="1">
      <alignment horizontal="right" vertical="center" wrapText="1"/>
    </xf>
    <xf numFmtId="164" fontId="21" fillId="13" borderId="1" xfId="0" applyNumberFormat="1" applyFont="1" applyFill="1" applyBorder="1" applyAlignment="1">
      <alignment horizontal="center" vertical="center"/>
    </xf>
    <xf numFmtId="164" fontId="14" fillId="13" borderId="1" xfId="7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0" fillId="13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1" xfId="3" applyFont="1" applyBorder="1" applyAlignment="1">
      <alignment horizontal="center" vertical="center" wrapText="1"/>
    </xf>
    <xf numFmtId="0" fontId="5" fillId="0" borderId="0" xfId="3"/>
    <xf numFmtId="0" fontId="18" fillId="0" borderId="0" xfId="3" applyFont="1"/>
    <xf numFmtId="0" fontId="18" fillId="0" borderId="0" xfId="3" applyFont="1" applyAlignment="1">
      <alignment horizontal="center"/>
    </xf>
    <xf numFmtId="0" fontId="45" fillId="0" borderId="10" xfId="3" applyFont="1" applyBorder="1" applyAlignment="1" applyProtection="1">
      <alignment horizontal="left" vertical="center" wrapText="1"/>
      <protection locked="0" hidden="1"/>
    </xf>
    <xf numFmtId="0" fontId="45" fillId="0" borderId="28" xfId="3" applyFont="1" applyBorder="1"/>
    <xf numFmtId="0" fontId="45" fillId="0" borderId="8" xfId="3" applyFont="1" applyBorder="1"/>
    <xf numFmtId="49" fontId="45" fillId="0" borderId="13" xfId="3" applyNumberFormat="1" applyFont="1" applyBorder="1" applyAlignment="1" applyProtection="1">
      <alignment horizontal="left" vertical="center"/>
      <protection locked="0"/>
    </xf>
    <xf numFmtId="0" fontId="24" fillId="0" borderId="0" xfId="3" applyFont="1" applyAlignment="1">
      <alignment horizontal="center" vertical="center"/>
    </xf>
    <xf numFmtId="0" fontId="5" fillId="0" borderId="0" xfId="3" applyAlignment="1">
      <alignment horizontal="center"/>
    </xf>
    <xf numFmtId="49" fontId="45" fillId="8" borderId="40" xfId="3" applyNumberFormat="1" applyFont="1" applyFill="1" applyBorder="1" applyAlignment="1" applyProtection="1">
      <alignment horizontal="left" vertical="center"/>
      <protection locked="0"/>
    </xf>
    <xf numFmtId="49" fontId="45" fillId="0" borderId="40" xfId="3" applyNumberFormat="1" applyFont="1" applyBorder="1" applyAlignment="1" applyProtection="1">
      <alignment horizontal="left" vertical="center"/>
      <protection locked="0"/>
    </xf>
    <xf numFmtId="0" fontId="6" fillId="0" borderId="0" xfId="3" applyFont="1"/>
    <xf numFmtId="165" fontId="47" fillId="0" borderId="28" xfId="8" applyFont="1" applyBorder="1" applyAlignment="1" applyProtection="1">
      <alignment horizontal="left" vertical="center" wrapText="1"/>
      <protection locked="0" hidden="1"/>
    </xf>
    <xf numFmtId="165" fontId="47" fillId="0" borderId="8" xfId="8" applyFont="1" applyBorder="1" applyAlignment="1" applyProtection="1">
      <alignment horizontal="left" vertical="center" wrapText="1"/>
      <protection hidden="1"/>
    </xf>
    <xf numFmtId="165" fontId="47" fillId="0" borderId="13" xfId="8" applyFont="1" applyBorder="1" applyAlignment="1" applyProtection="1">
      <alignment horizontal="left" vertical="center" wrapText="1"/>
      <protection hidden="1"/>
    </xf>
    <xf numFmtId="165" fontId="47" fillId="0" borderId="40" xfId="8" applyFont="1" applyBorder="1" applyAlignment="1" applyProtection="1">
      <alignment horizontal="left" vertical="center" wrapText="1"/>
      <protection hidden="1"/>
    </xf>
    <xf numFmtId="0" fontId="45" fillId="0" borderId="8" xfId="3" applyFont="1" applyBorder="1" applyAlignment="1" applyProtection="1">
      <alignment horizontal="left" vertical="center" wrapText="1"/>
      <protection locked="0" hidden="1"/>
    </xf>
    <xf numFmtId="0" fontId="45" fillId="0" borderId="13" xfId="3" applyFont="1" applyBorder="1" applyAlignment="1">
      <alignment horizontal="left" vertical="center"/>
    </xf>
    <xf numFmtId="0" fontId="46" fillId="9" borderId="5" xfId="3" applyFont="1" applyFill="1" applyBorder="1" applyAlignment="1">
      <alignment horizontal="center" vertical="center"/>
    </xf>
    <xf numFmtId="0" fontId="46" fillId="9" borderId="17" xfId="3" applyFont="1" applyFill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48" fillId="0" borderId="0" xfId="3" applyFont="1" applyAlignment="1">
      <alignment horizontal="center" wrapText="1"/>
    </xf>
    <xf numFmtId="0" fontId="15" fillId="0" borderId="0" xfId="3" applyFont="1" applyAlignment="1">
      <alignment horizontal="center" wrapText="1"/>
    </xf>
    <xf numFmtId="0" fontId="17" fillId="0" borderId="0" xfId="3" applyFont="1"/>
    <xf numFmtId="0" fontId="45" fillId="0" borderId="0" xfId="3" applyFont="1"/>
    <xf numFmtId="0" fontId="46" fillId="0" borderId="26" xfId="3" applyFont="1" applyBorder="1" applyAlignment="1">
      <alignment horizontal="center" vertical="center"/>
    </xf>
    <xf numFmtId="0" fontId="46" fillId="0" borderId="4" xfId="3" applyFont="1" applyBorder="1" applyAlignment="1">
      <alignment horizontal="center" vertical="center"/>
    </xf>
    <xf numFmtId="0" fontId="46" fillId="0" borderId="27" xfId="3" applyFont="1" applyBorder="1" applyAlignment="1">
      <alignment horizontal="center" vertical="center"/>
    </xf>
    <xf numFmtId="0" fontId="46" fillId="0" borderId="41" xfId="3" applyFont="1" applyBorder="1" applyAlignment="1">
      <alignment horizontal="center" vertical="center"/>
    </xf>
    <xf numFmtId="0" fontId="46" fillId="0" borderId="39" xfId="3" applyFont="1" applyBorder="1" applyAlignment="1">
      <alignment horizontal="center" vertical="center"/>
    </xf>
    <xf numFmtId="44" fontId="41" fillId="0" borderId="1" xfId="0" applyNumberFormat="1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 wrapText="1"/>
    </xf>
    <xf numFmtId="164" fontId="41" fillId="0" borderId="1" xfId="0" applyNumberFormat="1" applyFont="1" applyBorder="1" applyAlignment="1">
      <alignment horizontal="right" vertical="center" wrapText="1"/>
    </xf>
    <xf numFmtId="44" fontId="41" fillId="8" borderId="1" xfId="0" applyNumberFormat="1" applyFont="1" applyFill="1" applyBorder="1" applyAlignment="1">
      <alignment horizontal="center" vertical="center" wrapText="1"/>
    </xf>
    <xf numFmtId="44" fontId="41" fillId="0" borderId="1" xfId="0" applyNumberFormat="1" applyFont="1" applyBorder="1" applyAlignment="1">
      <alignment horizontal="right" vertical="center" wrapText="1"/>
    </xf>
    <xf numFmtId="164" fontId="49" fillId="0" borderId="1" xfId="0" applyNumberFormat="1" applyFont="1" applyBorder="1" applyAlignment="1">
      <alignment horizontal="right" vertical="center" wrapText="1"/>
    </xf>
    <xf numFmtId="0" fontId="7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41" fillId="0" borderId="1" xfId="0" applyNumberFormat="1" applyFont="1" applyBorder="1" applyAlignment="1">
      <alignment horizontal="right" vertical="center" wrapText="1" readingOrder="1"/>
    </xf>
    <xf numFmtId="164" fontId="41" fillId="8" borderId="1" xfId="0" applyNumberFormat="1" applyFont="1" applyFill="1" applyBorder="1" applyAlignment="1">
      <alignment horizontal="right" vertical="center" wrapText="1" readingOrder="1"/>
    </xf>
    <xf numFmtId="0" fontId="41" fillId="0" borderId="1" xfId="0" applyFont="1" applyBorder="1" applyAlignment="1">
      <alignment horizontal="center" vertical="center" wrapText="1" readingOrder="1"/>
    </xf>
    <xf numFmtId="0" fontId="41" fillId="8" borderId="1" xfId="0" applyFont="1" applyFill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left" vertical="center" wrapText="1" readingOrder="1"/>
    </xf>
    <xf numFmtId="0" fontId="14" fillId="8" borderId="1" xfId="0" applyFont="1" applyFill="1" applyBorder="1" applyAlignment="1">
      <alignment horizontal="left" vertical="center" wrapText="1" readingOrder="1"/>
    </xf>
    <xf numFmtId="0" fontId="14" fillId="0" borderId="6" xfId="0" applyFont="1" applyBorder="1" applyAlignment="1">
      <alignment horizontal="center" vertical="center" wrapText="1"/>
    </xf>
    <xf numFmtId="0" fontId="79" fillId="0" borderId="0" xfId="34" applyFont="1"/>
    <xf numFmtId="0" fontId="79" fillId="0" borderId="0" xfId="34" applyFont="1" applyAlignment="1">
      <alignment horizontal="left"/>
    </xf>
    <xf numFmtId="0" fontId="14" fillId="0" borderId="1" xfId="0" applyFont="1" applyBorder="1" applyAlignment="1">
      <alignment vertical="center" wrapText="1"/>
    </xf>
    <xf numFmtId="0" fontId="43" fillId="11" borderId="1" xfId="0" applyFont="1" applyFill="1" applyBorder="1" applyAlignment="1">
      <alignment horizontal="center" vertical="center" wrapText="1"/>
    </xf>
    <xf numFmtId="164" fontId="43" fillId="11" borderId="1" xfId="0" applyNumberFormat="1" applyFont="1" applyFill="1" applyBorder="1" applyAlignment="1">
      <alignment horizontal="center" vertical="center" wrapText="1"/>
    </xf>
    <xf numFmtId="0" fontId="38" fillId="11" borderId="1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/>
    </xf>
    <xf numFmtId="44" fontId="42" fillId="8" borderId="1" xfId="6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/>
    </xf>
    <xf numFmtId="44" fontId="38" fillId="8" borderId="1" xfId="0" applyNumberFormat="1" applyFont="1" applyFill="1" applyBorder="1" applyAlignment="1">
      <alignment horizontal="center" vertical="center"/>
    </xf>
    <xf numFmtId="44" fontId="42" fillId="8" borderId="1" xfId="0" applyNumberFormat="1" applyFont="1" applyFill="1" applyBorder="1" applyAlignment="1">
      <alignment horizontal="center" vertical="center"/>
    </xf>
    <xf numFmtId="44" fontId="38" fillId="8" borderId="1" xfId="0" applyNumberFormat="1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 wrapText="1"/>
    </xf>
    <xf numFmtId="0" fontId="38" fillId="11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44" fontId="38" fillId="0" borderId="1" xfId="0" applyNumberFormat="1" applyFont="1" applyBorder="1" applyAlignment="1">
      <alignment horizontal="center" vertical="center" wrapText="1"/>
    </xf>
    <xf numFmtId="165" fontId="81" fillId="12" borderId="1" xfId="37" applyFont="1" applyFill="1" applyBorder="1" applyAlignment="1">
      <alignment horizontal="center" vertical="center" wrapText="1"/>
    </xf>
    <xf numFmtId="0" fontId="81" fillId="0" borderId="1" xfId="35" applyFont="1" applyBorder="1" applyAlignment="1">
      <alignment horizontal="center" vertical="center" wrapText="1"/>
    </xf>
    <xf numFmtId="165" fontId="81" fillId="12" borderId="1" xfId="38" applyFont="1" applyFill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0" fontId="42" fillId="11" borderId="1" xfId="0" applyFont="1" applyFill="1" applyBorder="1" applyAlignment="1">
      <alignment horizontal="center" vertical="center"/>
    </xf>
    <xf numFmtId="0" fontId="38" fillId="11" borderId="1" xfId="0" applyFont="1" applyFill="1" applyBorder="1" applyAlignment="1">
      <alignment horizontal="center" vertical="center"/>
    </xf>
    <xf numFmtId="0" fontId="38" fillId="11" borderId="1" xfId="3" applyFont="1" applyFill="1" applyBorder="1" applyAlignment="1">
      <alignment horizontal="center" vertical="center" wrapText="1"/>
    </xf>
    <xf numFmtId="0" fontId="38" fillId="0" borderId="1" xfId="3" applyFont="1" applyBorder="1" applyAlignment="1">
      <alignment horizontal="center" vertical="center"/>
    </xf>
    <xf numFmtId="0" fontId="42" fillId="8" borderId="1" xfId="0" applyFont="1" applyFill="1" applyBorder="1" applyAlignment="1">
      <alignment horizontal="center" vertical="center" wrapText="1"/>
    </xf>
    <xf numFmtId="44" fontId="81" fillId="0" borderId="1" xfId="35" applyNumberFormat="1" applyFont="1" applyBorder="1" applyAlignment="1">
      <alignment horizontal="center" vertical="center" wrapText="1"/>
    </xf>
    <xf numFmtId="44" fontId="81" fillId="0" borderId="1" xfId="0" applyNumberFormat="1" applyFont="1" applyBorder="1" applyAlignment="1">
      <alignment horizontal="center" vertical="center" wrapText="1"/>
    </xf>
    <xf numFmtId="44" fontId="38" fillId="0" borderId="1" xfId="3" applyNumberFormat="1" applyFont="1" applyBorder="1" applyAlignment="1">
      <alignment horizontal="center" vertical="center" wrapText="1"/>
    </xf>
    <xf numFmtId="171" fontId="38" fillId="0" borderId="1" xfId="3" applyNumberFormat="1" applyFont="1" applyBorder="1" applyAlignment="1">
      <alignment horizontal="center" vertical="center" wrapText="1"/>
    </xf>
    <xf numFmtId="44" fontId="38" fillId="0" borderId="1" xfId="0" applyNumberFormat="1" applyFont="1" applyBorder="1" applyAlignment="1">
      <alignment horizontal="center" vertical="center"/>
    </xf>
    <xf numFmtId="44" fontId="38" fillId="7" borderId="1" xfId="0" applyNumberFormat="1" applyFont="1" applyFill="1" applyBorder="1" applyAlignment="1">
      <alignment horizontal="center" vertical="center"/>
    </xf>
    <xf numFmtId="0" fontId="38" fillId="8" borderId="1" xfId="3" applyFont="1" applyFill="1" applyBorder="1" applyAlignment="1">
      <alignment horizontal="center" vertical="center" wrapText="1"/>
    </xf>
    <xf numFmtId="44" fontId="38" fillId="8" borderId="1" xfId="3" applyNumberFormat="1" applyFont="1" applyFill="1" applyBorder="1" applyAlignment="1">
      <alignment horizontal="center" vertical="center" wrapText="1"/>
    </xf>
    <xf numFmtId="44" fontId="38" fillId="7" borderId="1" xfId="3" applyNumberFormat="1" applyFont="1" applyFill="1" applyBorder="1" applyAlignment="1">
      <alignment horizontal="center" vertical="center"/>
    </xf>
    <xf numFmtId="44" fontId="38" fillId="0" borderId="1" xfId="3" applyNumberFormat="1" applyFont="1" applyBorder="1" applyAlignment="1">
      <alignment horizontal="center" vertical="center"/>
    </xf>
    <xf numFmtId="44" fontId="18" fillId="0" borderId="1" xfId="0" applyNumberFormat="1" applyFont="1" applyBorder="1" applyAlignment="1">
      <alignment horizontal="center" vertical="center" wrapText="1"/>
    </xf>
    <xf numFmtId="44" fontId="38" fillId="8" borderId="1" xfId="6" applyFont="1" applyFill="1" applyBorder="1" applyAlignment="1">
      <alignment horizontal="center" vertical="center"/>
    </xf>
    <xf numFmtId="0" fontId="38" fillId="8" borderId="1" xfId="0" quotePrefix="1" applyFont="1" applyFill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/>
    </xf>
    <xf numFmtId="44" fontId="38" fillId="8" borderId="1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4" fontId="43" fillId="0" borderId="0" xfId="0" applyNumberFormat="1" applyFont="1" applyAlignment="1">
      <alignment horizontal="center" vertical="center"/>
    </xf>
    <xf numFmtId="171" fontId="43" fillId="0" borderId="0" xfId="0" applyNumberFormat="1" applyFont="1" applyAlignment="1">
      <alignment horizontal="center" vertical="center"/>
    </xf>
    <xf numFmtId="0" fontId="38" fillId="7" borderId="1" xfId="0" applyFont="1" applyFill="1" applyBorder="1" applyAlignment="1">
      <alignment horizontal="center" vertical="center"/>
    </xf>
    <xf numFmtId="0" fontId="38" fillId="7" borderId="1" xfId="3" applyFont="1" applyFill="1" applyBorder="1" applyAlignment="1">
      <alignment horizontal="center" vertical="center"/>
    </xf>
    <xf numFmtId="44" fontId="43" fillId="0" borderId="1" xfId="0" applyNumberFormat="1" applyFont="1" applyBorder="1" applyAlignment="1">
      <alignment horizontal="center" vertical="center" wrapText="1"/>
    </xf>
    <xf numFmtId="44" fontId="17" fillId="4" borderId="1" xfId="0" applyNumberFormat="1" applyFont="1" applyFill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38" fillId="33" borderId="1" xfId="3" applyFont="1" applyFill="1" applyBorder="1" applyAlignment="1">
      <alignment horizontal="center" vertical="center" wrapText="1"/>
    </xf>
    <xf numFmtId="0" fontId="38" fillId="33" borderId="1" xfId="0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8" borderId="32" xfId="0" applyFont="1" applyFill="1" applyBorder="1" applyAlignment="1">
      <alignment horizontal="center" vertical="center"/>
    </xf>
    <xf numFmtId="44" fontId="43" fillId="8" borderId="32" xfId="0" applyNumberFormat="1" applyFont="1" applyFill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44" fontId="43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44" fontId="82" fillId="0" borderId="1" xfId="0" applyNumberFormat="1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44" fontId="18" fillId="0" borderId="1" xfId="0" applyNumberFormat="1" applyFont="1" applyBorder="1" applyAlignment="1" applyProtection="1">
      <alignment horizontal="center" vertical="center"/>
      <protection locked="0"/>
    </xf>
    <xf numFmtId="164" fontId="18" fillId="11" borderId="1" xfId="0" applyNumberFormat="1" applyFont="1" applyFill="1" applyBorder="1" applyAlignment="1">
      <alignment horizontal="center" vertical="center"/>
    </xf>
    <xf numFmtId="44" fontId="18" fillId="0" borderId="1" xfId="0" applyNumberFormat="1" applyFont="1" applyBorder="1" applyAlignment="1" applyProtection="1">
      <alignment horizontal="center" vertical="center" wrapText="1"/>
      <protection locked="0"/>
    </xf>
    <xf numFmtId="164" fontId="17" fillId="4" borderId="1" xfId="0" applyNumberFormat="1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 wrapText="1"/>
    </xf>
    <xf numFmtId="164" fontId="14" fillId="8" borderId="1" xfId="0" applyNumberFormat="1" applyFont="1" applyFill="1" applyBorder="1" applyAlignment="1">
      <alignment horizontal="right" vertical="center" wrapText="1"/>
    </xf>
    <xf numFmtId="0" fontId="89" fillId="0" borderId="38" xfId="0" applyFont="1" applyBorder="1" applyAlignment="1">
      <alignment horizontal="center" vertical="center" wrapText="1"/>
    </xf>
    <xf numFmtId="0" fontId="89" fillId="0" borderId="35" xfId="0" applyFont="1" applyBorder="1" applyAlignment="1">
      <alignment horizontal="center" vertical="center" wrapText="1"/>
    </xf>
    <xf numFmtId="0" fontId="89" fillId="0" borderId="34" xfId="0" applyFont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 wrapText="1"/>
    </xf>
    <xf numFmtId="0" fontId="87" fillId="0" borderId="34" xfId="0" applyFont="1" applyBorder="1" applyAlignment="1">
      <alignment horizontal="center" vertical="center" wrapText="1"/>
    </xf>
    <xf numFmtId="0" fontId="87" fillId="0" borderId="34" xfId="0" applyFont="1" applyBorder="1" applyAlignment="1">
      <alignment horizontal="justify" vertical="center" wrapText="1"/>
    </xf>
    <xf numFmtId="3" fontId="90" fillId="31" borderId="34" xfId="0" applyNumberFormat="1" applyFont="1" applyFill="1" applyBorder="1" applyAlignment="1">
      <alignment horizontal="center" vertical="center" wrapText="1"/>
    </xf>
    <xf numFmtId="0" fontId="90" fillId="31" borderId="34" xfId="0" applyFont="1" applyFill="1" applyBorder="1" applyAlignment="1">
      <alignment horizontal="center" vertical="center" wrapText="1"/>
    </xf>
    <xf numFmtId="0" fontId="87" fillId="0" borderId="34" xfId="0" applyFont="1" applyBorder="1" applyAlignment="1">
      <alignment vertical="center" wrapText="1"/>
    </xf>
    <xf numFmtId="0" fontId="87" fillId="0" borderId="34" xfId="0" applyFont="1" applyBorder="1" applyAlignment="1">
      <alignment horizontal="left" vertical="center" wrapText="1"/>
    </xf>
    <xf numFmtId="0" fontId="89" fillId="0" borderId="37" xfId="0" applyFont="1" applyBorder="1" applyAlignment="1">
      <alignment horizontal="center" vertical="center" wrapText="1"/>
    </xf>
    <xf numFmtId="0" fontId="88" fillId="32" borderId="37" xfId="0" applyFont="1" applyFill="1" applyBorder="1" applyAlignment="1">
      <alignment horizontal="center" vertical="center" wrapText="1"/>
    </xf>
    <xf numFmtId="0" fontId="88" fillId="32" borderId="34" xfId="0" applyFont="1" applyFill="1" applyBorder="1" applyAlignment="1">
      <alignment horizontal="center" vertical="center" wrapText="1"/>
    </xf>
    <xf numFmtId="0" fontId="88" fillId="32" borderId="34" xfId="0" applyFont="1" applyFill="1" applyBorder="1" applyAlignment="1">
      <alignment horizontal="justify" vertical="center" wrapText="1"/>
    </xf>
    <xf numFmtId="0" fontId="1" fillId="0" borderId="0" xfId="99"/>
    <xf numFmtId="3" fontId="86" fillId="0" borderId="1" xfId="99" applyNumberFormat="1" applyFont="1" applyBorder="1"/>
    <xf numFmtId="0" fontId="1" fillId="0" borderId="1" xfId="99" applyBorder="1"/>
    <xf numFmtId="3" fontId="1" fillId="0" borderId="0" xfId="99" applyNumberFormat="1"/>
    <xf numFmtId="3" fontId="84" fillId="0" borderId="1" xfId="100" applyNumberFormat="1" applyFont="1" applyBorder="1"/>
    <xf numFmtId="0" fontId="83" fillId="0" borderId="1" xfId="100" applyFont="1" applyBorder="1"/>
    <xf numFmtId="0" fontId="84" fillId="0" borderId="1" xfId="100" applyFont="1" applyBorder="1"/>
    <xf numFmtId="14" fontId="83" fillId="34" borderId="1" xfId="100" applyNumberFormat="1" applyFont="1" applyFill="1" applyBorder="1" applyAlignment="1">
      <alignment horizontal="left"/>
    </xf>
    <xf numFmtId="22" fontId="83" fillId="34" borderId="1" xfId="100" applyNumberFormat="1" applyFont="1" applyFill="1" applyBorder="1" applyAlignment="1">
      <alignment horizontal="left"/>
    </xf>
    <xf numFmtId="0" fontId="83" fillId="34" borderId="1" xfId="100" applyFont="1" applyFill="1" applyBorder="1" applyAlignment="1">
      <alignment horizontal="left"/>
    </xf>
    <xf numFmtId="3" fontId="86" fillId="0" borderId="0" xfId="99" applyNumberFormat="1" applyFont="1"/>
    <xf numFmtId="0" fontId="86" fillId="0" borderId="0" xfId="99" applyFont="1"/>
    <xf numFmtId="3" fontId="1" fillId="0" borderId="1" xfId="99" applyNumberFormat="1" applyBorder="1"/>
    <xf numFmtId="0" fontId="86" fillId="36" borderId="1" xfId="99" applyFont="1" applyFill="1" applyBorder="1"/>
    <xf numFmtId="0" fontId="85" fillId="35" borderId="1" xfId="100" applyFont="1" applyFill="1" applyBorder="1" applyAlignment="1">
      <alignment horizontal="center" vertical="center" wrapText="1"/>
    </xf>
    <xf numFmtId="0" fontId="85" fillId="35" borderId="1" xfId="100" applyFont="1" applyFill="1" applyBorder="1" applyAlignment="1">
      <alignment horizontal="center" vertical="center"/>
    </xf>
    <xf numFmtId="0" fontId="85" fillId="35" borderId="1" xfId="100" applyFont="1" applyFill="1" applyBorder="1" applyAlignment="1">
      <alignment vertical="center"/>
    </xf>
    <xf numFmtId="0" fontId="1" fillId="0" borderId="0" xfId="100"/>
    <xf numFmtId="3" fontId="86" fillId="0" borderId="1" xfId="100" applyNumberFormat="1" applyFont="1" applyBorder="1"/>
    <xf numFmtId="0" fontId="1" fillId="0" borderId="1" xfId="100" applyBorder="1"/>
    <xf numFmtId="3" fontId="1" fillId="0" borderId="0" xfId="100" applyNumberFormat="1"/>
    <xf numFmtId="22" fontId="83" fillId="0" borderId="1" xfId="100" applyNumberFormat="1" applyFont="1" applyBorder="1" applyAlignment="1">
      <alignment horizontal="left"/>
    </xf>
    <xf numFmtId="14" fontId="83" fillId="0" borderId="1" xfId="100" applyNumberFormat="1" applyFont="1" applyBorder="1" applyAlignment="1">
      <alignment horizontal="left"/>
    </xf>
    <xf numFmtId="0" fontId="83" fillId="0" borderId="1" xfId="100" applyFont="1" applyBorder="1" applyAlignment="1">
      <alignment horizontal="left"/>
    </xf>
    <xf numFmtId="44" fontId="86" fillId="0" borderId="0" xfId="100" applyNumberFormat="1" applyFont="1"/>
    <xf numFmtId="3" fontId="1" fillId="0" borderId="1" xfId="100" applyNumberFormat="1" applyBorder="1"/>
    <xf numFmtId="0" fontId="49" fillId="0" borderId="0" xfId="101" applyFont="1"/>
    <xf numFmtId="44" fontId="92" fillId="0" borderId="0" xfId="101" applyNumberFormat="1" applyFont="1"/>
    <xf numFmtId="14" fontId="49" fillId="0" borderId="0" xfId="101" applyNumberFormat="1" applyFont="1"/>
    <xf numFmtId="0" fontId="49" fillId="0" borderId="1" xfId="101" applyFont="1" applyBorder="1" applyAlignment="1">
      <alignment horizontal="center" vertical="center"/>
    </xf>
    <xf numFmtId="44" fontId="49" fillId="0" borderId="1" xfId="101" applyNumberFormat="1" applyFont="1" applyBorder="1"/>
    <xf numFmtId="14" fontId="49" fillId="0" borderId="1" xfId="101" applyNumberFormat="1" applyFont="1" applyBorder="1"/>
    <xf numFmtId="0" fontId="92" fillId="36" borderId="1" xfId="101" applyFont="1" applyFill="1" applyBorder="1" applyAlignment="1">
      <alignment horizontal="center" vertical="center"/>
    </xf>
    <xf numFmtId="0" fontId="86" fillId="36" borderId="1" xfId="100" applyFont="1" applyFill="1" applyBorder="1"/>
    <xf numFmtId="3" fontId="86" fillId="36" borderId="1" xfId="100" applyNumberFormat="1" applyFont="1" applyFill="1" applyBorder="1"/>
    <xf numFmtId="3" fontId="86" fillId="36" borderId="1" xfId="99" applyNumberFormat="1" applyFont="1" applyFill="1" applyBorder="1"/>
    <xf numFmtId="22" fontId="83" fillId="0" borderId="12" xfId="100" applyNumberFormat="1" applyFont="1" applyBorder="1" applyAlignment="1">
      <alignment horizontal="left"/>
    </xf>
    <xf numFmtId="0" fontId="84" fillId="0" borderId="12" xfId="100" applyFont="1" applyBorder="1"/>
    <xf numFmtId="0" fontId="83" fillId="0" borderId="12" xfId="100" applyFont="1" applyBorder="1"/>
    <xf numFmtId="3" fontId="84" fillId="0" borderId="12" xfId="100" applyNumberFormat="1" applyFont="1" applyBorder="1"/>
    <xf numFmtId="22" fontId="83" fillId="0" borderId="6" xfId="100" applyNumberFormat="1" applyFont="1" applyBorder="1" applyAlignment="1">
      <alignment horizontal="left"/>
    </xf>
    <xf numFmtId="0" fontId="84" fillId="0" borderId="6" xfId="100" applyFont="1" applyBorder="1"/>
    <xf numFmtId="0" fontId="83" fillId="0" borderId="6" xfId="100" applyFont="1" applyBorder="1"/>
    <xf numFmtId="3" fontId="84" fillId="0" borderId="6" xfId="100" applyNumberFormat="1" applyFont="1" applyBorder="1"/>
    <xf numFmtId="3" fontId="91" fillId="36" borderId="18" xfId="100" applyNumberFormat="1" applyFont="1" applyFill="1" applyBorder="1"/>
    <xf numFmtId="3" fontId="91" fillId="36" borderId="5" xfId="100" applyNumberFormat="1" applyFont="1" applyFill="1" applyBorder="1"/>
    <xf numFmtId="3" fontId="91" fillId="36" borderId="36" xfId="100" applyNumberFormat="1" applyFont="1" applyFill="1" applyBorder="1"/>
    <xf numFmtId="3" fontId="91" fillId="36" borderId="15" xfId="100" applyNumberFormat="1" applyFont="1" applyFill="1" applyBorder="1"/>
    <xf numFmtId="0" fontId="13" fillId="0" borderId="0" xfId="4"/>
    <xf numFmtId="172" fontId="17" fillId="0" borderId="1" xfId="102" applyNumberFormat="1" applyFont="1" applyBorder="1" applyAlignment="1">
      <alignment horizontal="center" vertical="center" wrapText="1"/>
    </xf>
    <xf numFmtId="164" fontId="25" fillId="0" borderId="1" xfId="102" applyNumberFormat="1" applyFont="1" applyBorder="1" applyAlignment="1" applyProtection="1">
      <alignment horizontal="center" vertical="center" wrapText="1"/>
      <protection hidden="1"/>
    </xf>
    <xf numFmtId="0" fontId="18" fillId="0" borderId="1" xfId="102" applyFont="1" applyBorder="1" applyAlignment="1">
      <alignment horizontal="center" vertical="center" wrapText="1"/>
    </xf>
    <xf numFmtId="0" fontId="17" fillId="0" borderId="1" xfId="102" applyFont="1" applyBorder="1" applyAlignment="1">
      <alignment horizontal="center" vertical="center" wrapText="1"/>
    </xf>
    <xf numFmtId="14" fontId="17" fillId="0" borderId="1" xfId="102" applyNumberFormat="1" applyFont="1" applyBorder="1" applyAlignment="1">
      <alignment horizontal="center" vertical="center" wrapText="1"/>
    </xf>
    <xf numFmtId="0" fontId="18" fillId="0" borderId="4" xfId="102" applyFont="1" applyBorder="1" applyAlignment="1">
      <alignment horizontal="center" vertical="center" wrapText="1"/>
    </xf>
    <xf numFmtId="0" fontId="18" fillId="8" borderId="1" xfId="102" applyFont="1" applyFill="1" applyBorder="1" applyAlignment="1">
      <alignment horizontal="center" vertical="center" wrapText="1"/>
    </xf>
    <xf numFmtId="0" fontId="17" fillId="8" borderId="1" xfId="102" applyFont="1" applyFill="1" applyBorder="1" applyAlignment="1">
      <alignment horizontal="center" vertical="center" wrapText="1"/>
    </xf>
    <xf numFmtId="164" fontId="18" fillId="0" borderId="1" xfId="102" applyNumberFormat="1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14" fontId="17" fillId="0" borderId="1" xfId="4" applyNumberFormat="1" applyFont="1" applyBorder="1" applyAlignment="1">
      <alignment horizontal="center" vertical="center" wrapText="1"/>
    </xf>
    <xf numFmtId="0" fontId="17" fillId="9" borderId="1" xfId="102" applyFont="1" applyFill="1" applyBorder="1" applyAlignment="1">
      <alignment horizontal="center" vertical="center" wrapText="1"/>
    </xf>
    <xf numFmtId="44" fontId="41" fillId="7" borderId="1" xfId="0" applyNumberFormat="1" applyFont="1" applyFill="1" applyBorder="1" applyAlignment="1">
      <alignment horizontal="center" vertical="center" wrapText="1"/>
    </xf>
    <xf numFmtId="4" fontId="21" fillId="7" borderId="1" xfId="0" applyNumberFormat="1" applyFont="1" applyFill="1" applyBorder="1" applyAlignment="1">
      <alignment horizontal="center" vertical="center" wrapText="1"/>
    </xf>
    <xf numFmtId="44" fontId="28" fillId="7" borderId="23" xfId="7" applyFont="1" applyFill="1" applyBorder="1" applyAlignment="1">
      <alignment horizontal="center" vertical="center" wrapText="1"/>
    </xf>
    <xf numFmtId="164" fontId="14" fillId="7" borderId="1" xfId="0" applyNumberFormat="1" applyFont="1" applyFill="1" applyBorder="1" applyAlignment="1">
      <alignment horizontal="right" vertical="center" wrapText="1"/>
    </xf>
    <xf numFmtId="164" fontId="21" fillId="7" borderId="1" xfId="0" applyNumberFormat="1" applyFont="1" applyFill="1" applyBorder="1" applyAlignment="1">
      <alignment horizontal="center" vertical="center"/>
    </xf>
    <xf numFmtId="44" fontId="14" fillId="7" borderId="1" xfId="7" applyFont="1" applyFill="1" applyBorder="1" applyAlignment="1">
      <alignment horizontal="right" vertical="center" wrapText="1"/>
    </xf>
    <xf numFmtId="0" fontId="46" fillId="5" borderId="17" xfId="3" applyFont="1" applyFill="1" applyBorder="1" applyAlignment="1">
      <alignment horizontal="left" vertical="center"/>
    </xf>
    <xf numFmtId="0" fontId="46" fillId="5" borderId="5" xfId="3" applyFont="1" applyFill="1" applyBorder="1" applyAlignment="1">
      <alignment horizontal="left" vertical="center"/>
    </xf>
    <xf numFmtId="0" fontId="46" fillId="0" borderId="0" xfId="3" applyFont="1" applyAlignment="1">
      <alignment horizontal="center" vertical="center"/>
    </xf>
    <xf numFmtId="0" fontId="48" fillId="0" borderId="14" xfId="3" applyFont="1" applyBorder="1" applyAlignment="1">
      <alignment horizontal="center" vertical="center" wrapText="1"/>
    </xf>
    <xf numFmtId="0" fontId="48" fillId="0" borderId="15" xfId="3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13" borderId="12" xfId="0" applyFont="1" applyFill="1" applyBorder="1" applyAlignment="1">
      <alignment horizontal="center" vertical="center" wrapText="1"/>
    </xf>
    <xf numFmtId="0" fontId="14" fillId="13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165" fontId="28" fillId="0" borderId="1" xfId="8" applyFont="1" applyBorder="1" applyAlignment="1">
      <alignment horizontal="center" vertical="center" wrapText="1"/>
    </xf>
    <xf numFmtId="0" fontId="14" fillId="13" borderId="19" xfId="0" applyFont="1" applyFill="1" applyBorder="1" applyAlignment="1">
      <alignment horizontal="center" vertical="center" wrapText="1"/>
    </xf>
    <xf numFmtId="0" fontId="14" fillId="13" borderId="20" xfId="0" applyFont="1" applyFill="1" applyBorder="1" applyAlignment="1">
      <alignment horizontal="center" vertical="center" wrapText="1"/>
    </xf>
    <xf numFmtId="0" fontId="14" fillId="13" borderId="2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left" vertical="center" wrapText="1"/>
    </xf>
    <xf numFmtId="0" fontId="16" fillId="5" borderId="20" xfId="0" applyFont="1" applyFill="1" applyBorder="1" applyAlignment="1">
      <alignment horizontal="left" vertical="center" wrapText="1"/>
    </xf>
    <xf numFmtId="0" fontId="16" fillId="5" borderId="2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44" fillId="11" borderId="1" xfId="0" applyFont="1" applyFill="1" applyBorder="1" applyAlignment="1">
      <alignment horizontal="center" vertical="center" wrapText="1"/>
    </xf>
    <xf numFmtId="0" fontId="44" fillId="33" borderId="1" xfId="3" applyFont="1" applyFill="1" applyBorder="1" applyAlignment="1">
      <alignment horizontal="center" vertical="center" wrapText="1"/>
    </xf>
    <xf numFmtId="44" fontId="43" fillId="0" borderId="1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165" fontId="80" fillId="12" borderId="1" xfId="37" applyFont="1" applyFill="1" applyBorder="1" applyAlignment="1">
      <alignment horizontal="center" vertical="center" wrapText="1"/>
    </xf>
    <xf numFmtId="165" fontId="80" fillId="12" borderId="1" xfId="38" applyFont="1" applyFill="1" applyBorder="1" applyAlignment="1">
      <alignment horizontal="center" vertical="center" wrapText="1"/>
    </xf>
    <xf numFmtId="0" fontId="44" fillId="11" borderId="1" xfId="3" applyFont="1" applyFill="1" applyBorder="1" applyAlignment="1">
      <alignment horizontal="center" vertical="center" wrapText="1"/>
    </xf>
    <xf numFmtId="0" fontId="44" fillId="33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89" fillId="0" borderId="38" xfId="0" applyFont="1" applyBorder="1" applyAlignment="1">
      <alignment horizontal="center" vertical="center" wrapText="1"/>
    </xf>
    <xf numFmtId="0" fontId="89" fillId="0" borderId="37" xfId="0" applyFont="1" applyBorder="1" applyAlignment="1">
      <alignment horizontal="center" vertical="center" wrapText="1"/>
    </xf>
    <xf numFmtId="0" fontId="78" fillId="0" borderId="0" xfId="34" applyFont="1" applyAlignment="1">
      <alignment horizontal="left" vertical="top" wrapText="1"/>
    </xf>
    <xf numFmtId="0" fontId="88" fillId="30" borderId="14" xfId="0" applyFont="1" applyFill="1" applyBorder="1" applyAlignment="1">
      <alignment horizontal="center" vertical="center" wrapText="1"/>
    </xf>
    <xf numFmtId="0" fontId="88" fillId="30" borderId="36" xfId="0" applyFont="1" applyFill="1" applyBorder="1" applyAlignment="1">
      <alignment horizontal="center" vertical="center" wrapText="1"/>
    </xf>
    <xf numFmtId="0" fontId="88" fillId="30" borderId="15" xfId="0" applyFont="1" applyFill="1" applyBorder="1" applyAlignment="1">
      <alignment horizontal="center" vertical="center" wrapText="1"/>
    </xf>
    <xf numFmtId="0" fontId="90" fillId="31" borderId="14" xfId="0" applyFont="1" applyFill="1" applyBorder="1" applyAlignment="1">
      <alignment horizontal="center" vertical="center" wrapText="1"/>
    </xf>
    <xf numFmtId="0" fontId="90" fillId="31" borderId="36" xfId="0" applyFont="1" applyFill="1" applyBorder="1" applyAlignment="1">
      <alignment horizontal="center" vertical="center" wrapText="1"/>
    </xf>
    <xf numFmtId="0" fontId="90" fillId="31" borderId="15" xfId="0" applyFont="1" applyFill="1" applyBorder="1" applyAlignment="1">
      <alignment horizontal="center" vertical="center" wrapText="1"/>
    </xf>
    <xf numFmtId="0" fontId="17" fillId="9" borderId="1" xfId="102" applyFont="1" applyFill="1" applyBorder="1" applyAlignment="1">
      <alignment horizontal="center" vertical="center"/>
    </xf>
    <xf numFmtId="0" fontId="17" fillId="9" borderId="1" xfId="102" applyFont="1" applyFill="1" applyBorder="1" applyAlignment="1">
      <alignment horizontal="center" vertical="center" wrapText="1"/>
    </xf>
    <xf numFmtId="164" fontId="17" fillId="9" borderId="1" xfId="102" applyNumberFormat="1" applyFont="1" applyFill="1" applyBorder="1" applyAlignment="1">
      <alignment horizontal="center" vertical="center" wrapText="1"/>
    </xf>
    <xf numFmtId="164" fontId="17" fillId="9" borderId="12" xfId="102" applyNumberFormat="1" applyFont="1" applyFill="1" applyBorder="1" applyAlignment="1">
      <alignment horizontal="center" vertical="center" wrapText="1"/>
    </xf>
    <xf numFmtId="164" fontId="17" fillId="9" borderId="11" xfId="102" applyNumberFormat="1" applyFont="1" applyFill="1" applyBorder="1" applyAlignment="1">
      <alignment horizontal="center" vertical="center" wrapText="1"/>
    </xf>
    <xf numFmtId="164" fontId="17" fillId="9" borderId="6" xfId="102" applyNumberFormat="1" applyFont="1" applyFill="1" applyBorder="1" applyAlignment="1">
      <alignment horizontal="center" vertical="center" wrapText="1"/>
    </xf>
    <xf numFmtId="0" fontId="17" fillId="5" borderId="26" xfId="102" applyFont="1" applyFill="1" applyBorder="1" applyAlignment="1">
      <alignment horizontal="left" vertical="center" wrapText="1"/>
    </xf>
    <xf numFmtId="0" fontId="17" fillId="5" borderId="6" xfId="102" applyFont="1" applyFill="1" applyBorder="1" applyAlignment="1">
      <alignment horizontal="left" vertical="center" wrapText="1"/>
    </xf>
    <xf numFmtId="0" fontId="17" fillId="5" borderId="19" xfId="102" applyFont="1" applyFill="1" applyBorder="1" applyAlignment="1">
      <alignment horizontal="left" vertical="center" wrapText="1"/>
    </xf>
    <xf numFmtId="0" fontId="17" fillId="5" borderId="20" xfId="102" applyFont="1" applyFill="1" applyBorder="1" applyAlignment="1">
      <alignment horizontal="left" vertical="center" wrapText="1"/>
    </xf>
    <xf numFmtId="22" fontId="83" fillId="36" borderId="14" xfId="100" applyNumberFormat="1" applyFont="1" applyFill="1" applyBorder="1" applyAlignment="1">
      <alignment horizontal="center"/>
    </xf>
    <xf numFmtId="22" fontId="83" fillId="36" borderId="36" xfId="100" applyNumberFormat="1" applyFont="1" applyFill="1" applyBorder="1" applyAlignment="1">
      <alignment horizontal="center"/>
    </xf>
    <xf numFmtId="22" fontId="83" fillId="36" borderId="52" xfId="100" applyNumberFormat="1" applyFont="1" applyFill="1" applyBorder="1" applyAlignment="1">
      <alignment horizontal="center"/>
    </xf>
    <xf numFmtId="22" fontId="83" fillId="37" borderId="14" xfId="100" applyNumberFormat="1" applyFont="1" applyFill="1" applyBorder="1" applyAlignment="1">
      <alignment horizontal="center"/>
    </xf>
    <xf numFmtId="22" fontId="83" fillId="37" borderId="36" xfId="100" applyNumberFormat="1" applyFont="1" applyFill="1" applyBorder="1" applyAlignment="1">
      <alignment horizontal="center"/>
    </xf>
  </cellXfs>
  <cellStyles count="103">
    <cellStyle name="20% — akcent 1 2" xfId="50" xr:uid="{8EC86182-2A91-41D6-AF7A-108D5BC4C18A}"/>
    <cellStyle name="20% — akcent 2 2" xfId="51" xr:uid="{37D8DAF3-ED58-4F76-8CFE-FACFF0CC625E}"/>
    <cellStyle name="20% — akcent 3 2" xfId="52" xr:uid="{A7DA8CCA-FCD4-48D8-8977-958C16685B79}"/>
    <cellStyle name="20% — akcent 4 2" xfId="53" xr:uid="{507F750E-1145-4197-84BD-2DC6CD5E039F}"/>
    <cellStyle name="20% — akcent 5 2" xfId="54" xr:uid="{150645E7-E000-45DB-B15A-CDCB4A73E7D6}"/>
    <cellStyle name="20% — akcent 6 2" xfId="55" xr:uid="{8A98E03F-9575-4A16-8458-62566754B736}"/>
    <cellStyle name="40% — akcent 1 2" xfId="56" xr:uid="{1015CC49-BC5D-4803-B0E8-BAEED294730E}"/>
    <cellStyle name="40% — akcent 2 2" xfId="57" xr:uid="{50FA9C95-9400-43FA-ACBC-5F47CD1AF205}"/>
    <cellStyle name="40% — akcent 3 2" xfId="58" xr:uid="{8355389C-18CB-4C77-8A43-59749454FDC0}"/>
    <cellStyle name="40% — akcent 4 2" xfId="59" xr:uid="{1FC666EC-8BB6-4373-9F81-C6327FAD3B8E}"/>
    <cellStyle name="40% — akcent 5 2" xfId="60" xr:uid="{FD6DD705-BEB5-4FC9-BE61-6CC511908AB6}"/>
    <cellStyle name="40% — akcent 6 2" xfId="61" xr:uid="{77CB42B1-1D43-4A13-BC8C-14AEDF7828B9}"/>
    <cellStyle name="60% — akcent 1 2" xfId="62" xr:uid="{35380BC9-5172-4859-AB53-1BE880D155EE}"/>
    <cellStyle name="60% — akcent 2 2" xfId="63" xr:uid="{E6EBD7DB-AD3D-4557-9AF0-51CD9850848E}"/>
    <cellStyle name="60% — akcent 3 2" xfId="64" xr:uid="{5619C283-9DF1-4EE3-94B1-F30029F56959}"/>
    <cellStyle name="60% — akcent 4 2" xfId="65" xr:uid="{9AB39500-07DE-425B-9645-DE9377ECD679}"/>
    <cellStyle name="60% — akcent 5 2" xfId="66" xr:uid="{B8565C5E-04F1-4A99-B6A2-337AE30ABB0E}"/>
    <cellStyle name="60% — akcent 6 2" xfId="67" xr:uid="{6FBF98EF-D3DD-4F92-985C-F69386D18F23}"/>
    <cellStyle name="Akcent 1 2" xfId="68" xr:uid="{8B9A7647-0305-4891-8029-9F76D50DF179}"/>
    <cellStyle name="Akcent 2 2" xfId="69" xr:uid="{A6386DFE-8ED1-4C07-B0E9-6892E799BA4F}"/>
    <cellStyle name="Akcent 3 2" xfId="70" xr:uid="{9D5490BE-6749-4456-90B4-946A2F90F363}"/>
    <cellStyle name="Akcent 4 2" xfId="71" xr:uid="{93FCF5ED-43D7-4691-985C-6F7D5C4EF2F3}"/>
    <cellStyle name="Akcent 5 2" xfId="72" xr:uid="{E365EA0F-CB5D-4570-898E-1185C208CA88}"/>
    <cellStyle name="Akcent 6 2" xfId="73" xr:uid="{6DBAF253-E0DD-485D-AE96-D0D699E85BD6}"/>
    <cellStyle name="Dane wejściowe 2" xfId="74" xr:uid="{8B2F6313-1604-41BC-9D89-563C7ACFC157}"/>
    <cellStyle name="Dane wyjściowe 2" xfId="75" xr:uid="{0F9A244D-4525-4370-A34B-C24B88A1801A}"/>
    <cellStyle name="Dobry 2" xfId="76" xr:uid="{BF11097F-13C3-4DAB-8F9D-8A247B2863A5}"/>
    <cellStyle name="Dziesiętny 2" xfId="31" xr:uid="{00000000-0005-0000-0000-000000000000}"/>
    <cellStyle name="Excel Built-in Hyperlink" xfId="12" xr:uid="{00000000-0005-0000-0000-000001000000}"/>
    <cellStyle name="Excel Built-in Hyperlink 2" xfId="36" xr:uid="{A59C3432-E0D5-4E44-A60B-BFB678677436}"/>
    <cellStyle name="Excel Built-in Normal" xfId="8" xr:uid="{00000000-0005-0000-0000-000002000000}"/>
    <cellStyle name="Excel Built-in Normal 2" xfId="38" xr:uid="{1B923943-B414-407C-9A53-6EE75C451B52}"/>
    <cellStyle name="Excel Built-in Normal 3" xfId="37" xr:uid="{0F8CC8EC-FAA6-4A15-BDD0-3FAE89ED3FF2}"/>
    <cellStyle name="Heading" xfId="13" xr:uid="{00000000-0005-0000-0000-000003000000}"/>
    <cellStyle name="Heading 2" xfId="39" xr:uid="{B60B302A-7035-456F-BB95-AC90BC025121}"/>
    <cellStyle name="Heading1" xfId="14" xr:uid="{00000000-0005-0000-0000-000004000000}"/>
    <cellStyle name="Heading1 2" xfId="40" xr:uid="{29DB2210-8C41-4EDC-B302-401F77857D5E}"/>
    <cellStyle name="Hiperłącze 2" xfId="1" xr:uid="{00000000-0005-0000-0000-000005000000}"/>
    <cellStyle name="Hiperłącze 2 2" xfId="15" xr:uid="{00000000-0005-0000-0000-000006000000}"/>
    <cellStyle name="Hiperłącze 2 3" xfId="41" xr:uid="{0931A935-57A3-47CA-93EB-05BCE1B5CBFB}"/>
    <cellStyle name="Hiperłącze 2 4" xfId="77" xr:uid="{E3A2B93E-3618-46A9-9EF5-F6860B6A9194}"/>
    <cellStyle name="Hiperłącze 3" xfId="32" xr:uid="{00000000-0005-0000-0000-000007000000}"/>
    <cellStyle name="Komórka połączona 2" xfId="78" xr:uid="{86D3B2AB-8DDD-4D40-BB5F-83AB067CCA73}"/>
    <cellStyle name="Komórka zaznaczona 2" xfId="79" xr:uid="{104FD78B-84AA-4A51-A8E8-A5BDAF248822}"/>
    <cellStyle name="Nagłówek 1 2" xfId="80" xr:uid="{70AC903A-291E-47FD-A6A7-9D30E145E0CE}"/>
    <cellStyle name="Nagłówek 2 2" xfId="81" xr:uid="{73A315B5-C6F5-466B-91FF-3D05D23E7EFF}"/>
    <cellStyle name="Nagłówek 3 2" xfId="82" xr:uid="{9056EEBC-BD4C-46E7-BC03-140FBA6F2583}"/>
    <cellStyle name="Nagłówek 4 2" xfId="83" xr:uid="{CB9656C1-1F9D-4BA9-883B-D9069F0079ED}"/>
    <cellStyle name="Neutralny 2" xfId="84" xr:uid="{8D6B3B96-F7BC-4AF1-B936-DED891B9874B}"/>
    <cellStyle name="Normalny" xfId="0" builtinId="0"/>
    <cellStyle name="Normalny 10" xfId="34" xr:uid="{00000000-0005-0000-0000-000009000000}"/>
    <cellStyle name="Normalny 11" xfId="35" xr:uid="{FAAF160C-E0FA-4D7D-A21B-9C369A1C8445}"/>
    <cellStyle name="Normalny 12" xfId="98" xr:uid="{841EC204-43A5-4BB8-B8C6-DE95492C3EEB}"/>
    <cellStyle name="Normalny 12 2" xfId="100" xr:uid="{DA154974-9DF8-47EA-A86C-C39409BD9077}"/>
    <cellStyle name="Normalny 13" xfId="99" xr:uid="{3CBD8878-27F1-4A04-8E51-A75411D47342}"/>
    <cellStyle name="Normalny 2" xfId="2" xr:uid="{00000000-0005-0000-0000-00000A000000}"/>
    <cellStyle name="Normalny 2 2" xfId="16" xr:uid="{00000000-0005-0000-0000-00000B000000}"/>
    <cellStyle name="Normalny 2 3" xfId="42" xr:uid="{3ACEE94C-3F62-4D53-AB4B-25A9FEE35D15}"/>
    <cellStyle name="Normalny 2 4" xfId="85" xr:uid="{B0636547-0A70-4DF4-B1A8-B9BBA73DFEC0}"/>
    <cellStyle name="Normalny 2 5" xfId="101" xr:uid="{96DCACE7-0DF8-4E0A-B235-F19A8C5A0439}"/>
    <cellStyle name="Normalny 3" xfId="3" xr:uid="{00000000-0005-0000-0000-00000C000000}"/>
    <cellStyle name="Normalny 3 2" xfId="17" xr:uid="{00000000-0005-0000-0000-00000D000000}"/>
    <cellStyle name="Normalny 3 3" xfId="43" xr:uid="{692DE6FA-BC37-4C19-8E5D-AD1801DA191C}"/>
    <cellStyle name="Normalny 4" xfId="4" xr:uid="{00000000-0005-0000-0000-00000E000000}"/>
    <cellStyle name="Normalny 4 2" xfId="18" xr:uid="{00000000-0005-0000-0000-00000F000000}"/>
    <cellStyle name="Normalny 4 3" xfId="44" xr:uid="{52C30534-6974-4CF7-9CBE-9C0A980698A0}"/>
    <cellStyle name="Normalny 4 4" xfId="86" xr:uid="{83A26203-8402-41D3-B101-04184A227CC0}"/>
    <cellStyle name="Normalny 5" xfId="9" xr:uid="{00000000-0005-0000-0000-000010000000}"/>
    <cellStyle name="Normalny 5 2" xfId="45" xr:uid="{47B959F4-0EF1-457F-A450-49C90D9D226F}"/>
    <cellStyle name="Normalny 6" xfId="10" xr:uid="{00000000-0005-0000-0000-000011000000}"/>
    <cellStyle name="Normalny 7" xfId="11" xr:uid="{00000000-0005-0000-0000-000012000000}"/>
    <cellStyle name="Normalny 7 2" xfId="102" xr:uid="{7258CD47-E9BB-4867-B29A-66466053F10F}"/>
    <cellStyle name="Normalny 8" xfId="25" xr:uid="{00000000-0005-0000-0000-000013000000}"/>
    <cellStyle name="Normalny 9" xfId="33" xr:uid="{00000000-0005-0000-0000-000014000000}"/>
    <cellStyle name="Obliczenia 2" xfId="87" xr:uid="{99392C1E-FE1E-4BF4-997F-CF2802253357}"/>
    <cellStyle name="Result" xfId="19" xr:uid="{00000000-0005-0000-0000-000015000000}"/>
    <cellStyle name="Result 2" xfId="46" xr:uid="{305E5D55-7335-44BF-BF85-3E2DF682EFED}"/>
    <cellStyle name="Result2" xfId="20" xr:uid="{00000000-0005-0000-0000-000016000000}"/>
    <cellStyle name="Result2 2" xfId="47" xr:uid="{ECD10438-3C5D-4515-86FB-84DE47E5D297}"/>
    <cellStyle name="Suma 2" xfId="88" xr:uid="{EFA45976-2D3D-447E-95C3-BC5CE49A8819}"/>
    <cellStyle name="Tekst objaśnienia 2" xfId="89" xr:uid="{BA53E0B8-4C5B-4140-BA92-556587BC1B2D}"/>
    <cellStyle name="Tekst ostrzeżenia 2" xfId="90" xr:uid="{CA13518B-CA74-4747-9912-C11C07E59184}"/>
    <cellStyle name="Tytuł 2" xfId="91" xr:uid="{48B892DD-E5C9-4ED1-B4AC-78AEE5BA7B9C}"/>
    <cellStyle name="Uwaga 2" xfId="92" xr:uid="{03E10139-D87A-4335-8415-63D5FAB1F24A}"/>
    <cellStyle name="Walutowy" xfId="7" builtinId="4"/>
    <cellStyle name="Walutowy 2" xfId="5" xr:uid="{00000000-0005-0000-0000-000018000000}"/>
    <cellStyle name="Walutowy 2 2" xfId="21" xr:uid="{00000000-0005-0000-0000-000019000000}"/>
    <cellStyle name="Walutowy 2 3" xfId="23" xr:uid="{00000000-0005-0000-0000-00001A000000}"/>
    <cellStyle name="Walutowy 2 4" xfId="26" xr:uid="{00000000-0005-0000-0000-00001B000000}"/>
    <cellStyle name="Walutowy 2 5" xfId="28" xr:uid="{00000000-0005-0000-0000-00001C000000}"/>
    <cellStyle name="Walutowy 2 6" xfId="48" xr:uid="{C259D9F3-A798-4E3A-A02A-55F0124FC061}"/>
    <cellStyle name="Walutowy 2 7" xfId="93" xr:uid="{B9430A12-CFBD-46DE-AF5F-D79E4B3F72D1}"/>
    <cellStyle name="Walutowy 2 8" xfId="96" xr:uid="{5FD8A0DD-C611-48EC-84C2-CE1E8D55A188}"/>
    <cellStyle name="Walutowy 3" xfId="6" xr:uid="{00000000-0005-0000-0000-00001D000000}"/>
    <cellStyle name="Walutowy 3 2" xfId="22" xr:uid="{00000000-0005-0000-0000-00001E000000}"/>
    <cellStyle name="Walutowy 3 3" xfId="24" xr:uid="{00000000-0005-0000-0000-00001F000000}"/>
    <cellStyle name="Walutowy 3 4" xfId="27" xr:uid="{00000000-0005-0000-0000-000020000000}"/>
    <cellStyle name="Walutowy 3 5" xfId="29" xr:uid="{00000000-0005-0000-0000-000021000000}"/>
    <cellStyle name="Walutowy 3 6" xfId="49" xr:uid="{88489F0B-F27E-41CB-AEF7-467EB3A40CA3}"/>
    <cellStyle name="Walutowy 3 7" xfId="94" xr:uid="{AA311141-1AB6-4F36-AF50-EF61C2E09B2E}"/>
    <cellStyle name="Walutowy 3 8" xfId="97" xr:uid="{1ADB4D7A-7E63-481C-8DD3-3269DA9F1880}"/>
    <cellStyle name="Walutowy 4" xfId="30" xr:uid="{00000000-0005-0000-0000-000022000000}"/>
    <cellStyle name="Zły 2" xfId="95" xr:uid="{1EA6D641-5540-4876-8429-EF8D5F9CA77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704850</xdr:colOff>
      <xdr:row>11</xdr:row>
      <xdr:rowOff>76200</xdr:rowOff>
    </xdr:from>
    <xdr:ext cx="1219200" cy="790575"/>
    <xdr:sp macro="" textlink="">
      <xdr:nvSpPr>
        <xdr:cNvPr id="2" name="Text Box 1" hidden="1">
          <a:extLst>
            <a:ext uri="{FF2B5EF4-FFF2-40B4-BE49-F238E27FC236}">
              <a16:creationId xmlns:a16="http://schemas.microsoft.com/office/drawing/2014/main" id="{D5DC8FB7-0D92-403F-8164-EE53FE5D08CA}"/>
            </a:ext>
          </a:extLst>
        </xdr:cNvPr>
        <xdr:cNvSpPr txBox="1">
          <a:spLocks noChangeArrowheads="1"/>
        </xdr:cNvSpPr>
      </xdr:nvSpPr>
      <xdr:spPr bwMode="auto">
        <a:xfrm>
          <a:off x="2743200" y="2066925"/>
          <a:ext cx="121920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pl-PL"/>
        </a:p>
      </xdr:txBody>
    </xdr:sp>
    <xdr:clientData/>
  </xdr:oneCellAnchor>
  <xdr:oneCellAnchor>
    <xdr:from>
      <xdr:col>9</xdr:col>
      <xdr:colOff>314325</xdr:colOff>
      <xdr:row>11</xdr:row>
      <xdr:rowOff>76200</xdr:rowOff>
    </xdr:from>
    <xdr:ext cx="1219200" cy="790575"/>
    <xdr:sp macro="" textlink="">
      <xdr:nvSpPr>
        <xdr:cNvPr id="3" name="Text Box 1" hidden="1">
          <a:extLst>
            <a:ext uri="{FF2B5EF4-FFF2-40B4-BE49-F238E27FC236}">
              <a16:creationId xmlns:a16="http://schemas.microsoft.com/office/drawing/2014/main" id="{08FF2C06-24A7-4746-A767-4AA809971017}"/>
            </a:ext>
          </a:extLst>
        </xdr:cNvPr>
        <xdr:cNvSpPr txBox="1">
          <a:spLocks noChangeArrowheads="1"/>
        </xdr:cNvSpPr>
      </xdr:nvSpPr>
      <xdr:spPr bwMode="auto">
        <a:xfrm>
          <a:off x="6486525" y="2066925"/>
          <a:ext cx="121920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view="pageBreakPreview" zoomScale="80" zoomScaleNormal="80" zoomScaleSheetLayoutView="80" workbookViewId="0">
      <selection activeCell="B7" sqref="B7"/>
    </sheetView>
  </sheetViews>
  <sheetFormatPr defaultRowHeight="15.75"/>
  <cols>
    <col min="1" max="1" width="5.42578125" style="20" customWidth="1"/>
    <col min="2" max="2" width="32.5703125" style="20" customWidth="1"/>
    <col min="3" max="3" width="18.42578125" style="21" customWidth="1"/>
    <col min="4" max="4" width="15.7109375" style="21" customWidth="1"/>
    <col min="5" max="5" width="14.28515625" style="21" customWidth="1"/>
    <col min="6" max="6" width="27.28515625" style="22" customWidth="1"/>
    <col min="7" max="7" width="16.140625" style="21" customWidth="1"/>
    <col min="8" max="8" width="17.5703125" style="21" customWidth="1"/>
    <col min="9" max="9" width="18.42578125" style="24" customWidth="1"/>
    <col min="10" max="10" width="25.42578125" style="24" customWidth="1"/>
    <col min="11" max="14" width="9.140625" style="25"/>
  </cols>
  <sheetData>
    <row r="1" spans="1:14">
      <c r="A1" s="13" t="s">
        <v>86</v>
      </c>
      <c r="G1" s="23"/>
    </row>
    <row r="2" spans="1:14" ht="16.5" thickBot="1"/>
    <row r="3" spans="1:14" ht="94.5">
      <c r="A3" s="26" t="s">
        <v>1</v>
      </c>
      <c r="B3" s="70" t="s">
        <v>2</v>
      </c>
      <c r="C3" s="70" t="s">
        <v>3</v>
      </c>
      <c r="D3" s="70" t="s">
        <v>4</v>
      </c>
      <c r="E3" s="70" t="s">
        <v>0</v>
      </c>
      <c r="F3" s="27" t="s">
        <v>14</v>
      </c>
      <c r="G3" s="27" t="s">
        <v>5</v>
      </c>
      <c r="H3" s="27" t="s">
        <v>13</v>
      </c>
      <c r="I3" s="27" t="s">
        <v>40</v>
      </c>
      <c r="J3" s="67" t="s">
        <v>41</v>
      </c>
    </row>
    <row r="4" spans="1:14" ht="207.75" customHeight="1">
      <c r="A4" s="76">
        <v>1</v>
      </c>
      <c r="B4" s="108" t="s">
        <v>472</v>
      </c>
      <c r="C4" s="81" t="s">
        <v>87</v>
      </c>
      <c r="D4" s="81" t="s">
        <v>88</v>
      </c>
      <c r="E4" s="28" t="s">
        <v>394</v>
      </c>
      <c r="F4" s="136" t="s">
        <v>392</v>
      </c>
      <c r="G4" s="28">
        <v>138</v>
      </c>
      <c r="H4" s="28" t="s">
        <v>46</v>
      </c>
      <c r="I4" s="30" t="s">
        <v>773</v>
      </c>
      <c r="J4" s="68" t="s">
        <v>46</v>
      </c>
    </row>
    <row r="5" spans="1:14" s="1" customFormat="1" ht="85.5" customHeight="1">
      <c r="A5" s="76">
        <v>2</v>
      </c>
      <c r="B5" s="108" t="s">
        <v>695</v>
      </c>
      <c r="C5" s="81" t="s">
        <v>94</v>
      </c>
      <c r="D5" s="81" t="s">
        <v>95</v>
      </c>
      <c r="E5" s="81" t="s">
        <v>52</v>
      </c>
      <c r="F5" s="118" t="s">
        <v>96</v>
      </c>
      <c r="G5" s="28">
        <v>50</v>
      </c>
      <c r="H5" s="28">
        <v>367</v>
      </c>
      <c r="I5" s="28" t="s">
        <v>82</v>
      </c>
      <c r="J5" s="68" t="s">
        <v>46</v>
      </c>
      <c r="K5" s="29"/>
      <c r="L5" s="29"/>
      <c r="M5" s="29"/>
      <c r="N5" s="29"/>
    </row>
    <row r="6" spans="1:14" s="1" customFormat="1" ht="63">
      <c r="A6" s="76">
        <v>3</v>
      </c>
      <c r="B6" s="75" t="s">
        <v>1254</v>
      </c>
      <c r="C6" s="119" t="s">
        <v>710</v>
      </c>
      <c r="D6" s="119" t="s">
        <v>711</v>
      </c>
      <c r="E6" s="119" t="s">
        <v>712</v>
      </c>
      <c r="F6" s="120" t="s">
        <v>769</v>
      </c>
      <c r="G6" s="28">
        <v>9</v>
      </c>
      <c r="H6" s="28">
        <v>28</v>
      </c>
      <c r="I6" s="28" t="s">
        <v>128</v>
      </c>
      <c r="J6" s="80" t="s">
        <v>46</v>
      </c>
      <c r="K6" s="29"/>
      <c r="L6" s="29"/>
      <c r="M6" s="29"/>
      <c r="N6" s="29"/>
    </row>
    <row r="7" spans="1:14" s="1" customFormat="1" ht="52.5" customHeight="1">
      <c r="A7" s="76">
        <v>4</v>
      </c>
      <c r="B7" s="75" t="s">
        <v>250</v>
      </c>
      <c r="C7" s="121" t="s">
        <v>109</v>
      </c>
      <c r="D7" s="121" t="s">
        <v>110</v>
      </c>
      <c r="E7" s="122" t="s">
        <v>52</v>
      </c>
      <c r="F7" s="123" t="s">
        <v>112</v>
      </c>
      <c r="G7" s="28">
        <v>18</v>
      </c>
      <c r="H7" s="28" t="s">
        <v>46</v>
      </c>
      <c r="I7" s="28" t="s">
        <v>46</v>
      </c>
      <c r="J7" s="68" t="s">
        <v>46</v>
      </c>
      <c r="K7" s="29"/>
      <c r="L7" s="29"/>
      <c r="M7" s="29"/>
      <c r="N7" s="29"/>
    </row>
    <row r="8" spans="1:14" s="1" customFormat="1" ht="56.25" customHeight="1">
      <c r="A8" s="76">
        <v>5</v>
      </c>
      <c r="B8" s="108" t="s">
        <v>251</v>
      </c>
      <c r="C8" s="81" t="s">
        <v>126</v>
      </c>
      <c r="D8" s="81" t="s">
        <v>127</v>
      </c>
      <c r="E8" s="81" t="s">
        <v>53</v>
      </c>
      <c r="F8" s="118" t="s">
        <v>260</v>
      </c>
      <c r="G8" s="28">
        <v>42</v>
      </c>
      <c r="H8" s="28">
        <v>60</v>
      </c>
      <c r="I8" s="30" t="s">
        <v>421</v>
      </c>
      <c r="J8" s="68" t="s">
        <v>46</v>
      </c>
      <c r="K8" s="29"/>
      <c r="L8" s="29"/>
      <c r="M8" s="29"/>
      <c r="N8" s="29"/>
    </row>
    <row r="9" spans="1:14" s="1" customFormat="1" ht="60.75" customHeight="1">
      <c r="A9" s="76">
        <v>6</v>
      </c>
      <c r="B9" s="108" t="s">
        <v>253</v>
      </c>
      <c r="C9" s="81" t="s">
        <v>254</v>
      </c>
      <c r="D9" s="81" t="s">
        <v>255</v>
      </c>
      <c r="E9" s="81" t="s">
        <v>53</v>
      </c>
      <c r="F9" s="118" t="s">
        <v>261</v>
      </c>
      <c r="G9" s="28">
        <v>49</v>
      </c>
      <c r="H9" s="28">
        <v>118</v>
      </c>
      <c r="I9" s="30" t="s">
        <v>128</v>
      </c>
      <c r="J9" s="68" t="s">
        <v>46</v>
      </c>
      <c r="K9" s="29"/>
      <c r="L9" s="29"/>
      <c r="M9" s="29"/>
      <c r="N9" s="29"/>
    </row>
    <row r="10" spans="1:14" ht="81" customHeight="1">
      <c r="A10" s="76">
        <v>7</v>
      </c>
      <c r="B10" s="108" t="s">
        <v>256</v>
      </c>
      <c r="C10" s="81" t="s">
        <v>189</v>
      </c>
      <c r="D10" s="81" t="s">
        <v>190</v>
      </c>
      <c r="E10" s="81" t="s">
        <v>249</v>
      </c>
      <c r="F10" s="118" t="s">
        <v>191</v>
      </c>
      <c r="G10" s="28">
        <v>91</v>
      </c>
      <c r="H10" s="28">
        <v>145</v>
      </c>
      <c r="I10" s="30" t="s">
        <v>408</v>
      </c>
      <c r="J10" s="68" t="s">
        <v>46</v>
      </c>
    </row>
    <row r="11" spans="1:14" ht="47.25">
      <c r="A11" s="76">
        <v>8</v>
      </c>
      <c r="B11" s="75" t="s">
        <v>760</v>
      </c>
      <c r="C11" s="81" t="s">
        <v>211</v>
      </c>
      <c r="D11" s="81" t="s">
        <v>212</v>
      </c>
      <c r="E11" s="28" t="s">
        <v>52</v>
      </c>
      <c r="F11" s="31" t="s">
        <v>262</v>
      </c>
      <c r="G11" s="28">
        <v>36</v>
      </c>
      <c r="H11" s="28">
        <v>227</v>
      </c>
      <c r="I11" s="28" t="s">
        <v>82</v>
      </c>
      <c r="J11" s="68" t="s">
        <v>46</v>
      </c>
    </row>
    <row r="12" spans="1:14" ht="54.75" customHeight="1">
      <c r="A12" s="76">
        <v>9</v>
      </c>
      <c r="B12" s="108" t="s">
        <v>257</v>
      </c>
      <c r="C12" s="81" t="s">
        <v>233</v>
      </c>
      <c r="D12" s="81" t="s">
        <v>234</v>
      </c>
      <c r="E12" s="81" t="s">
        <v>235</v>
      </c>
      <c r="F12" s="118" t="s">
        <v>263</v>
      </c>
      <c r="G12" s="28">
        <v>39</v>
      </c>
      <c r="H12" s="28">
        <v>403</v>
      </c>
      <c r="I12" s="30" t="s">
        <v>82</v>
      </c>
      <c r="J12" s="68" t="s">
        <v>46</v>
      </c>
    </row>
    <row r="13" spans="1:14" ht="161.25" customHeight="1">
      <c r="A13" s="76">
        <v>10</v>
      </c>
      <c r="B13" s="108" t="s">
        <v>258</v>
      </c>
      <c r="C13" s="81" t="s">
        <v>237</v>
      </c>
      <c r="D13" s="81" t="s">
        <v>238</v>
      </c>
      <c r="E13" s="81" t="s">
        <v>239</v>
      </c>
      <c r="F13" s="124" t="s">
        <v>240</v>
      </c>
      <c r="G13" s="28">
        <v>35</v>
      </c>
      <c r="H13" s="28">
        <v>490</v>
      </c>
      <c r="I13" s="30" t="s">
        <v>417</v>
      </c>
      <c r="J13" s="68" t="s">
        <v>46</v>
      </c>
    </row>
    <row r="14" spans="1:14" ht="71.25" customHeight="1" thickBot="1">
      <c r="A14" s="76">
        <v>11</v>
      </c>
      <c r="B14" s="109" t="s">
        <v>259</v>
      </c>
      <c r="C14" s="125" t="s">
        <v>242</v>
      </c>
      <c r="D14" s="125" t="s">
        <v>243</v>
      </c>
      <c r="E14" s="66" t="s">
        <v>50</v>
      </c>
      <c r="F14" s="126" t="s">
        <v>264</v>
      </c>
      <c r="G14" s="66">
        <v>42</v>
      </c>
      <c r="H14" s="66" t="s">
        <v>46</v>
      </c>
      <c r="I14" s="66" t="s">
        <v>46</v>
      </c>
      <c r="J14" s="69" t="s">
        <v>46</v>
      </c>
    </row>
    <row r="15" spans="1:14" ht="16.5" thickBot="1">
      <c r="G15" s="82">
        <f>SUM(G4:G14)</f>
        <v>549</v>
      </c>
      <c r="H15" s="82">
        <f>SUM(H4:H14)</f>
        <v>1838</v>
      </c>
    </row>
  </sheetData>
  <sheetProtection algorithmName="SHA-512" hashValue="Zng3ajCroX4FFb4INRAfPMCDvqlUxH3y5cafFRBQeIz/P8rBRcgevVIfYArt5A7Finiumh436IQOKJ4PORjUXA==" saltValue="8DJn1cDaVjYVnCwd7Jv+JA==" spinCount="100000" sheet="1" objects="1" scenarios="1" selectLockedCells="1" selectUnlockedCells="1"/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45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063BB-8483-4B39-A19D-A755745F7B21}">
  <dimension ref="A1:F10"/>
  <sheetViews>
    <sheetView tabSelected="1" zoomScaleNormal="100" workbookViewId="0">
      <selection activeCell="C15" sqref="C15"/>
    </sheetView>
  </sheetViews>
  <sheetFormatPr defaultColWidth="8.85546875" defaultRowHeight="12.75"/>
  <cols>
    <col min="1" max="1" width="5.7109375" style="304" customWidth="1"/>
    <col min="2" max="2" width="11" style="304" bestFit="1" customWidth="1"/>
    <col min="3" max="3" width="12.28515625" style="304" bestFit="1" customWidth="1"/>
    <col min="4" max="4" width="9.28515625" style="304" bestFit="1" customWidth="1"/>
    <col min="5" max="5" width="15.42578125" style="304" bestFit="1" customWidth="1"/>
    <col min="6" max="6" width="15.5703125" style="304" bestFit="1" customWidth="1"/>
    <col min="7" max="16384" width="8.85546875" style="304"/>
  </cols>
  <sheetData>
    <row r="1" spans="1:6">
      <c r="A1" s="310" t="s">
        <v>1118</v>
      </c>
      <c r="B1" s="310" t="s">
        <v>1119</v>
      </c>
      <c r="C1" s="310" t="s">
        <v>1120</v>
      </c>
      <c r="D1" s="310" t="s">
        <v>768</v>
      </c>
      <c r="E1" s="310" t="s">
        <v>766</v>
      </c>
      <c r="F1" s="310" t="s">
        <v>1121</v>
      </c>
    </row>
    <row r="2" spans="1:6">
      <c r="A2" s="310">
        <v>1</v>
      </c>
      <c r="B2" s="309">
        <v>44078</v>
      </c>
      <c r="C2" s="308">
        <v>7389.39</v>
      </c>
      <c r="D2" s="308">
        <v>0</v>
      </c>
      <c r="E2" s="308">
        <v>7389.39</v>
      </c>
      <c r="F2" s="307" t="s">
        <v>1122</v>
      </c>
    </row>
    <row r="3" spans="1:6">
      <c r="A3" s="310">
        <v>2</v>
      </c>
      <c r="B3" s="309">
        <v>44363</v>
      </c>
      <c r="C3" s="308">
        <v>3727.12</v>
      </c>
      <c r="D3" s="308">
        <v>0</v>
      </c>
      <c r="E3" s="308">
        <v>3727.12</v>
      </c>
      <c r="F3" s="307" t="s">
        <v>1122</v>
      </c>
    </row>
    <row r="4" spans="1:6">
      <c r="A4" s="310">
        <v>3</v>
      </c>
      <c r="B4" s="309">
        <v>44529</v>
      </c>
      <c r="C4" s="308">
        <v>1648.2</v>
      </c>
      <c r="D4" s="308">
        <v>0</v>
      </c>
      <c r="E4" s="308">
        <v>1648.2</v>
      </c>
      <c r="F4" s="307" t="s">
        <v>1122</v>
      </c>
    </row>
    <row r="5" spans="1:6">
      <c r="A5" s="310">
        <v>4</v>
      </c>
      <c r="B5" s="309">
        <v>44529</v>
      </c>
      <c r="C5" s="308">
        <v>1669.11</v>
      </c>
      <c r="D5" s="308">
        <v>0</v>
      </c>
      <c r="E5" s="308">
        <v>1669.11</v>
      </c>
      <c r="F5" s="307" t="s">
        <v>1122</v>
      </c>
    </row>
    <row r="6" spans="1:6">
      <c r="A6" s="310">
        <v>5</v>
      </c>
      <c r="B6" s="309">
        <v>44713</v>
      </c>
      <c r="C6" s="308">
        <v>1610.32</v>
      </c>
      <c r="D6" s="308">
        <v>0</v>
      </c>
      <c r="E6" s="308">
        <v>1610.32</v>
      </c>
      <c r="F6" s="307" t="s">
        <v>1122</v>
      </c>
    </row>
    <row r="7" spans="1:6">
      <c r="A7" s="310">
        <v>6</v>
      </c>
      <c r="B7" s="309">
        <v>44713</v>
      </c>
      <c r="C7" s="308">
        <v>3518.78</v>
      </c>
      <c r="D7" s="308">
        <v>0</v>
      </c>
      <c r="E7" s="308">
        <v>3518.78</v>
      </c>
      <c r="F7" s="307" t="s">
        <v>1122</v>
      </c>
    </row>
    <row r="8" spans="1:6">
      <c r="A8" s="310">
        <v>7</v>
      </c>
      <c r="B8" s="309">
        <v>44723</v>
      </c>
      <c r="C8" s="308">
        <v>1670.57</v>
      </c>
      <c r="D8" s="308">
        <v>0</v>
      </c>
      <c r="E8" s="308">
        <v>1670.57</v>
      </c>
      <c r="F8" s="307" t="s">
        <v>1122</v>
      </c>
    </row>
    <row r="9" spans="1:6">
      <c r="A9" s="310">
        <v>8</v>
      </c>
      <c r="B9" s="309">
        <v>44867</v>
      </c>
      <c r="C9" s="308">
        <v>16442.490000000002</v>
      </c>
      <c r="D9" s="308">
        <v>0</v>
      </c>
      <c r="E9" s="308">
        <v>16442.490000000002</v>
      </c>
      <c r="F9" s="307" t="s">
        <v>1122</v>
      </c>
    </row>
    <row r="10" spans="1:6">
      <c r="B10" s="306"/>
      <c r="E10" s="305">
        <f>SUM(E2:E9)</f>
        <v>37675.980000000003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7"/>
  <sheetViews>
    <sheetView view="pageBreakPreview" zoomScaleNormal="100" zoomScaleSheetLayoutView="100" workbookViewId="0">
      <selection activeCell="B16" sqref="B16"/>
    </sheetView>
  </sheetViews>
  <sheetFormatPr defaultColWidth="9.140625" defaultRowHeight="12.75"/>
  <cols>
    <col min="1" max="1" width="4.140625" style="155" customWidth="1"/>
    <col min="2" max="2" width="96" style="154" customWidth="1"/>
    <col min="3" max="3" width="20.7109375" style="153" customWidth="1"/>
    <col min="4" max="4" width="14.42578125" style="153" customWidth="1"/>
    <col min="5" max="16384" width="9.140625" style="153"/>
  </cols>
  <sheetData>
    <row r="1" spans="1:4" ht="15" customHeight="1">
      <c r="A1" s="348" t="s">
        <v>471</v>
      </c>
      <c r="B1" s="348"/>
      <c r="C1" s="348"/>
      <c r="D1" s="177"/>
    </row>
    <row r="2" spans="1:4" ht="13.5" thickBot="1">
      <c r="B2" s="176"/>
    </row>
    <row r="3" spans="1:4" ht="54" customHeight="1" thickBot="1">
      <c r="A3" s="349" t="s">
        <v>92</v>
      </c>
      <c r="B3" s="350"/>
      <c r="C3" s="173"/>
    </row>
    <row r="4" spans="1:4" ht="9" customHeight="1">
      <c r="A4" s="175"/>
      <c r="B4" s="174"/>
      <c r="C4" s="173"/>
    </row>
    <row r="5" spans="1:4" ht="13.5" thickBot="1"/>
    <row r="6" spans="1:4" ht="13.5" thickBot="1">
      <c r="A6" s="172" t="s">
        <v>9</v>
      </c>
      <c r="B6" s="171" t="s">
        <v>12</v>
      </c>
    </row>
    <row r="7" spans="1:4" ht="13.5" thickBot="1">
      <c r="A7" s="346" t="s">
        <v>45</v>
      </c>
      <c r="B7" s="347"/>
    </row>
    <row r="8" spans="1:4">
      <c r="A8" s="178">
        <v>1</v>
      </c>
      <c r="B8" s="170" t="s">
        <v>398</v>
      </c>
    </row>
    <row r="9" spans="1:4">
      <c r="A9" s="179">
        <v>2</v>
      </c>
      <c r="B9" s="169" t="s">
        <v>89</v>
      </c>
    </row>
    <row r="10" spans="1:4">
      <c r="A10" s="179">
        <v>3</v>
      </c>
      <c r="B10" s="169" t="s">
        <v>90</v>
      </c>
    </row>
    <row r="11" spans="1:4">
      <c r="A11" s="179">
        <v>4</v>
      </c>
      <c r="B11" s="169" t="s">
        <v>91</v>
      </c>
    </row>
    <row r="12" spans="1:4" ht="13.5" thickBot="1">
      <c r="A12" s="179">
        <v>5</v>
      </c>
      <c r="B12" s="169" t="s">
        <v>636</v>
      </c>
    </row>
    <row r="13" spans="1:4" ht="13.5" thickBot="1">
      <c r="A13" s="346" t="s">
        <v>772</v>
      </c>
      <c r="B13" s="347"/>
    </row>
    <row r="14" spans="1:4" ht="13.5" thickBot="1">
      <c r="A14" s="181">
        <v>1</v>
      </c>
      <c r="B14" s="163" t="s">
        <v>244</v>
      </c>
    </row>
    <row r="15" spans="1:4" ht="13.5" thickBot="1">
      <c r="A15" s="346" t="s">
        <v>709</v>
      </c>
      <c r="B15" s="347"/>
    </row>
    <row r="16" spans="1:4" ht="13.5" thickBot="1">
      <c r="A16" s="181">
        <v>1</v>
      </c>
      <c r="B16" s="168" t="s">
        <v>1253</v>
      </c>
    </row>
    <row r="17" spans="1:6" ht="13.5" thickBot="1">
      <c r="A17" s="346" t="s">
        <v>107</v>
      </c>
      <c r="B17" s="347"/>
    </row>
    <row r="18" spans="1:6" s="164" customFormat="1">
      <c r="A18" s="178">
        <v>1</v>
      </c>
      <c r="B18" s="167" t="s">
        <v>108</v>
      </c>
    </row>
    <row r="19" spans="1:6" s="164" customFormat="1">
      <c r="A19" s="179">
        <v>2</v>
      </c>
      <c r="B19" s="166" t="s">
        <v>714</v>
      </c>
    </row>
    <row r="20" spans="1:6" s="164" customFormat="1" ht="13.5" thickBot="1">
      <c r="A20" s="180">
        <v>3</v>
      </c>
      <c r="B20" s="165" t="s">
        <v>713</v>
      </c>
    </row>
    <row r="21" spans="1:6" s="164" customFormat="1" ht="13.5" thickBot="1">
      <c r="A21" s="346" t="s">
        <v>125</v>
      </c>
      <c r="B21" s="347"/>
    </row>
    <row r="22" spans="1:6" s="164" customFormat="1" ht="13.5" thickBot="1">
      <c r="A22" s="181">
        <v>1</v>
      </c>
      <c r="B22" s="163" t="s">
        <v>245</v>
      </c>
    </row>
    <row r="23" spans="1:6" ht="13.5" thickBot="1">
      <c r="A23" s="346" t="s">
        <v>187</v>
      </c>
      <c r="B23" s="347"/>
      <c r="F23" s="161"/>
    </row>
    <row r="24" spans="1:6" ht="13.5" thickBot="1">
      <c r="A24" s="181">
        <v>1</v>
      </c>
      <c r="B24" s="163" t="s">
        <v>244</v>
      </c>
    </row>
    <row r="25" spans="1:6" ht="13.5" thickBot="1">
      <c r="A25" s="346" t="s">
        <v>188</v>
      </c>
      <c r="B25" s="347"/>
    </row>
    <row r="26" spans="1:6" ht="13.5" thickBot="1">
      <c r="A26" s="181">
        <v>1</v>
      </c>
      <c r="B26" s="163" t="s">
        <v>1252</v>
      </c>
    </row>
    <row r="27" spans="1:6" ht="13.5" thickBot="1">
      <c r="A27" s="346" t="s">
        <v>771</v>
      </c>
      <c r="B27" s="347"/>
    </row>
    <row r="28" spans="1:6" ht="13.5" thickBot="1">
      <c r="A28" s="181">
        <v>1</v>
      </c>
      <c r="B28" s="163" t="s">
        <v>247</v>
      </c>
    </row>
    <row r="29" spans="1:6" ht="13.5" thickBot="1">
      <c r="A29" s="346" t="s">
        <v>232</v>
      </c>
      <c r="B29" s="347"/>
    </row>
    <row r="30" spans="1:6" ht="13.5" thickBot="1">
      <c r="A30" s="181">
        <v>1</v>
      </c>
      <c r="B30" s="162" t="s">
        <v>248</v>
      </c>
    </row>
    <row r="31" spans="1:6" ht="13.5" thickBot="1">
      <c r="A31" s="346" t="s">
        <v>236</v>
      </c>
      <c r="B31" s="347"/>
      <c r="D31" s="160"/>
      <c r="F31" s="161"/>
    </row>
    <row r="32" spans="1:6" ht="12.75" customHeight="1" thickBot="1">
      <c r="A32" s="178">
        <v>1</v>
      </c>
      <c r="B32" s="159" t="s">
        <v>246</v>
      </c>
      <c r="E32" s="160"/>
    </row>
    <row r="33" spans="1:2" ht="13.5" thickBot="1">
      <c r="A33" s="346" t="s">
        <v>241</v>
      </c>
      <c r="B33" s="347"/>
    </row>
    <row r="34" spans="1:2">
      <c r="A34" s="178">
        <v>1</v>
      </c>
      <c r="B34" s="159" t="s">
        <v>756</v>
      </c>
    </row>
    <row r="35" spans="1:2">
      <c r="A35" s="179">
        <v>2</v>
      </c>
      <c r="B35" s="158" t="s">
        <v>757</v>
      </c>
    </row>
    <row r="36" spans="1:2">
      <c r="A36" s="179">
        <v>3</v>
      </c>
      <c r="B36" s="157" t="s">
        <v>758</v>
      </c>
    </row>
    <row r="37" spans="1:2" ht="13.5" thickBot="1">
      <c r="A37" s="182">
        <v>4</v>
      </c>
      <c r="B37" s="156" t="s">
        <v>759</v>
      </c>
    </row>
  </sheetData>
  <sheetProtection algorithmName="SHA-512" hashValue="5B8k2vxWBf+QKTHYMyonoMHpjFK4KG3xXG8dFgKYUykJQ4Iw4WyNptlDbHLh/kPrQqvZR/BaNia5d+Zy49uVEg==" saltValue="IeP0CQ5FZJRnW1RhMwgCNA==" spinCount="100000" sheet="1" objects="1" scenarios="1" selectLockedCells="1" selectUnlockedCells="1"/>
  <mergeCells count="13">
    <mergeCell ref="A29:B29"/>
    <mergeCell ref="A31:B31"/>
    <mergeCell ref="A1:C1"/>
    <mergeCell ref="A33:B33"/>
    <mergeCell ref="A3:B3"/>
    <mergeCell ref="A7:B7"/>
    <mergeCell ref="A13:B13"/>
    <mergeCell ref="A15:B15"/>
    <mergeCell ref="A17:B17"/>
    <mergeCell ref="A21:B21"/>
    <mergeCell ref="A23:B23"/>
    <mergeCell ref="A25:B25"/>
    <mergeCell ref="A27:B27"/>
  </mergeCells>
  <pageMargins left="0.74803149606299213" right="0.74803149606299213" top="0.98425196850393704" bottom="0.98425196850393704" header="0.51181102362204722" footer="0.51181102362204722"/>
  <pageSetup paperSize="8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122"/>
  <sheetViews>
    <sheetView view="pageBreakPreview" zoomScale="78" zoomScaleNormal="100" zoomScaleSheetLayoutView="78" workbookViewId="0">
      <pane ySplit="4" topLeftCell="A41" activePane="bottomLeft" state="frozen"/>
      <selection pane="bottomLeft" activeCell="J45" sqref="J45"/>
    </sheetView>
  </sheetViews>
  <sheetFormatPr defaultRowHeight="14.25"/>
  <cols>
    <col min="1" max="1" width="4.28515625" style="8" customWidth="1"/>
    <col min="2" max="2" width="20.85546875" style="34" customWidth="1"/>
    <col min="3" max="3" width="26.140625" style="34" customWidth="1"/>
    <col min="4" max="4" width="13.140625" style="35" customWidth="1"/>
    <col min="5" max="5" width="16.28515625" style="38" customWidth="1"/>
    <col min="6" max="6" width="26.85546875" style="38" bestFit="1" customWidth="1"/>
    <col min="7" max="7" width="13.140625" style="8" customWidth="1"/>
    <col min="8" max="8" width="26" style="36" customWidth="1"/>
    <col min="9" max="9" width="24" style="35" customWidth="1"/>
    <col min="10" max="10" width="41.7109375" style="37" customWidth="1"/>
    <col min="11" max="11" width="26.42578125" style="6" customWidth="1"/>
    <col min="12" max="12" width="56.140625" style="7" customWidth="1"/>
    <col min="13" max="13" width="43.28515625" style="7" customWidth="1"/>
    <col min="14" max="14" width="34.140625" style="7" customWidth="1"/>
    <col min="15" max="15" width="22.28515625" style="7" customWidth="1"/>
    <col min="16" max="16" width="24.42578125" style="7" customWidth="1"/>
    <col min="17" max="18" width="14.5703125" style="7" customWidth="1"/>
    <col min="19" max="19" width="24.42578125" style="7" customWidth="1"/>
    <col min="20" max="20" width="21.7109375" style="7" customWidth="1"/>
    <col min="21" max="22" width="14.5703125" style="7" customWidth="1"/>
    <col min="23" max="23" width="13.42578125" style="7" customWidth="1"/>
    <col min="24" max="24" width="13.85546875" style="7" customWidth="1"/>
    <col min="25" max="25" width="11.140625" style="7" customWidth="1"/>
    <col min="26" max="26" width="13.5703125" style="7" customWidth="1"/>
    <col min="27" max="27" width="16.7109375" style="7" customWidth="1"/>
    <col min="28" max="28" width="12.5703125" style="7" customWidth="1"/>
    <col min="29" max="29" width="14.140625" style="7" customWidth="1"/>
  </cols>
  <sheetData>
    <row r="1" spans="1:29" ht="18" customHeight="1">
      <c r="A1" s="33" t="s">
        <v>265</v>
      </c>
      <c r="E1" s="8"/>
      <c r="F1" s="8"/>
    </row>
    <row r="2" spans="1:29">
      <c r="G2" s="39"/>
    </row>
    <row r="3" spans="1:29" s="4" customFormat="1" ht="36.75" customHeight="1">
      <c r="A3" s="374" t="s">
        <v>15</v>
      </c>
      <c r="B3" s="374" t="s">
        <v>16</v>
      </c>
      <c r="C3" s="374" t="s">
        <v>17</v>
      </c>
      <c r="D3" s="374" t="s">
        <v>18</v>
      </c>
      <c r="E3" s="374" t="s">
        <v>58</v>
      </c>
      <c r="F3" s="374" t="s">
        <v>19</v>
      </c>
      <c r="G3" s="374" t="s">
        <v>20</v>
      </c>
      <c r="H3" s="378" t="s">
        <v>77</v>
      </c>
      <c r="I3" s="378" t="s">
        <v>395</v>
      </c>
      <c r="J3" s="374" t="s">
        <v>54</v>
      </c>
      <c r="K3" s="374" t="s">
        <v>6</v>
      </c>
      <c r="L3" s="377" t="s">
        <v>21</v>
      </c>
      <c r="M3" s="377"/>
      <c r="N3" s="377"/>
      <c r="O3" s="374" t="s">
        <v>63</v>
      </c>
      <c r="P3" s="374" t="s">
        <v>79</v>
      </c>
      <c r="Q3" s="374" t="s">
        <v>37</v>
      </c>
      <c r="R3" s="374"/>
      <c r="S3" s="374"/>
      <c r="T3" s="374"/>
      <c r="U3" s="374"/>
      <c r="V3" s="374"/>
      <c r="W3" s="374" t="s">
        <v>22</v>
      </c>
      <c r="X3" s="374" t="s">
        <v>23</v>
      </c>
      <c r="Y3" s="374" t="s">
        <v>78</v>
      </c>
      <c r="Z3" s="374" t="s">
        <v>24</v>
      </c>
      <c r="AA3" s="374" t="s">
        <v>25</v>
      </c>
      <c r="AB3" s="374" t="s">
        <v>26</v>
      </c>
      <c r="AC3" s="374" t="s">
        <v>27</v>
      </c>
    </row>
    <row r="4" spans="1:29" s="4" customFormat="1" ht="72" customHeight="1">
      <c r="A4" s="374"/>
      <c r="B4" s="374"/>
      <c r="C4" s="374"/>
      <c r="D4" s="374"/>
      <c r="E4" s="374"/>
      <c r="F4" s="374"/>
      <c r="G4" s="374"/>
      <c r="H4" s="378"/>
      <c r="I4" s="378"/>
      <c r="J4" s="374"/>
      <c r="K4" s="374"/>
      <c r="L4" s="114" t="s">
        <v>28</v>
      </c>
      <c r="M4" s="114" t="s">
        <v>29</v>
      </c>
      <c r="N4" s="114" t="s">
        <v>30</v>
      </c>
      <c r="O4" s="374"/>
      <c r="P4" s="374"/>
      <c r="Q4" s="113" t="s">
        <v>31</v>
      </c>
      <c r="R4" s="113" t="s">
        <v>32</v>
      </c>
      <c r="S4" s="113" t="s">
        <v>33</v>
      </c>
      <c r="T4" s="113" t="s">
        <v>34</v>
      </c>
      <c r="U4" s="113" t="s">
        <v>35</v>
      </c>
      <c r="V4" s="113" t="s">
        <v>36</v>
      </c>
      <c r="W4" s="374"/>
      <c r="X4" s="374"/>
      <c r="Y4" s="374"/>
      <c r="Z4" s="374"/>
      <c r="AA4" s="374"/>
      <c r="AB4" s="374"/>
      <c r="AC4" s="374"/>
    </row>
    <row r="5" spans="1:29" s="11" customFormat="1">
      <c r="A5" s="373" t="s">
        <v>47</v>
      </c>
      <c r="B5" s="373"/>
      <c r="C5" s="373"/>
      <c r="D5" s="373"/>
      <c r="E5" s="373"/>
      <c r="F5" s="14"/>
      <c r="G5" s="40"/>
      <c r="H5" s="41"/>
      <c r="I5" s="42"/>
      <c r="J5" s="43"/>
      <c r="K5" s="44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29" s="2" customFormat="1" ht="155.25" customHeight="1">
      <c r="A6" s="139">
        <v>1</v>
      </c>
      <c r="B6" s="140" t="s">
        <v>369</v>
      </c>
      <c r="C6" s="139" t="s">
        <v>370</v>
      </c>
      <c r="D6" s="139" t="s">
        <v>55</v>
      </c>
      <c r="E6" s="139" t="s">
        <v>56</v>
      </c>
      <c r="F6" s="139" t="s">
        <v>56</v>
      </c>
      <c r="G6" s="139" t="s">
        <v>371</v>
      </c>
      <c r="H6" s="141">
        <v>0</v>
      </c>
      <c r="I6" s="142" t="s">
        <v>75</v>
      </c>
      <c r="J6" s="143" t="s">
        <v>372</v>
      </c>
      <c r="K6" s="139" t="s">
        <v>396</v>
      </c>
      <c r="L6" s="139" t="s">
        <v>373</v>
      </c>
      <c r="M6" s="139" t="s">
        <v>374</v>
      </c>
      <c r="N6" s="139" t="s">
        <v>375</v>
      </c>
      <c r="O6" s="139" t="s">
        <v>57</v>
      </c>
      <c r="P6" s="139" t="s">
        <v>93</v>
      </c>
      <c r="Q6" s="139" t="s">
        <v>375</v>
      </c>
      <c r="R6" s="139" t="s">
        <v>376</v>
      </c>
      <c r="S6" s="139" t="s">
        <v>377</v>
      </c>
      <c r="T6" s="139" t="s">
        <v>378</v>
      </c>
      <c r="U6" s="139" t="s">
        <v>51</v>
      </c>
      <c r="V6" s="139" t="s">
        <v>379</v>
      </c>
      <c r="W6" s="139" t="s">
        <v>380</v>
      </c>
      <c r="X6" s="143">
        <v>1622.37</v>
      </c>
      <c r="Y6" s="143">
        <v>5009.25</v>
      </c>
      <c r="Z6" s="139">
        <v>18</v>
      </c>
      <c r="AA6" s="139" t="s">
        <v>55</v>
      </c>
      <c r="AB6" s="139" t="s">
        <v>55</v>
      </c>
      <c r="AC6" s="139" t="s">
        <v>55</v>
      </c>
    </row>
    <row r="7" spans="1:29" s="2" customFormat="1">
      <c r="A7" s="362" t="s">
        <v>44</v>
      </c>
      <c r="B7" s="362"/>
      <c r="C7" s="362"/>
      <c r="D7" s="362"/>
      <c r="E7" s="362"/>
      <c r="F7" s="362"/>
      <c r="G7" s="362"/>
      <c r="H7" s="49">
        <f>SUM(H6:H6)</f>
        <v>0</v>
      </c>
      <c r="I7" s="50"/>
      <c r="J7" s="9"/>
      <c r="K7" s="9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s="2" customFormat="1">
      <c r="A8" s="370" t="s">
        <v>393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2"/>
    </row>
    <row r="9" spans="1:29" s="2" customFormat="1">
      <c r="A9" s="361" t="s">
        <v>51</v>
      </c>
      <c r="B9" s="361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3"/>
    </row>
    <row r="10" spans="1:29" s="2" customFormat="1">
      <c r="A10" s="375" t="s">
        <v>44</v>
      </c>
      <c r="B10" s="376"/>
      <c r="C10" s="376"/>
      <c r="D10" s="376"/>
      <c r="E10" s="376"/>
      <c r="F10" s="376"/>
      <c r="G10" s="106"/>
      <c r="H10" s="49">
        <v>0</v>
      </c>
      <c r="I10" s="50"/>
      <c r="J10" s="9"/>
      <c r="K10" s="90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2" customFormat="1" ht="14.25" customHeight="1">
      <c r="A11" s="370" t="s">
        <v>763</v>
      </c>
      <c r="B11" s="371"/>
      <c r="C11" s="371"/>
      <c r="D11" s="371"/>
      <c r="E11" s="371"/>
      <c r="F11" s="371"/>
      <c r="G11" s="371"/>
      <c r="H11" s="372"/>
      <c r="I11" s="15"/>
      <c r="J11" s="87"/>
      <c r="K11" s="91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1:29" s="64" customFormat="1" ht="75.75" customHeight="1">
      <c r="A12" s="60">
        <v>1</v>
      </c>
      <c r="B12" s="45" t="s">
        <v>97</v>
      </c>
      <c r="C12" s="10" t="s">
        <v>98</v>
      </c>
      <c r="D12" s="10" t="s">
        <v>55</v>
      </c>
      <c r="E12" s="10" t="s">
        <v>56</v>
      </c>
      <c r="F12" s="10" t="s">
        <v>56</v>
      </c>
      <c r="G12" s="10">
        <v>1971</v>
      </c>
      <c r="H12" s="340">
        <v>5296432.9000000004</v>
      </c>
      <c r="I12" s="341" t="s">
        <v>84</v>
      </c>
      <c r="J12" s="47" t="s">
        <v>99</v>
      </c>
      <c r="K12" s="10" t="s">
        <v>100</v>
      </c>
      <c r="L12" s="10" t="s">
        <v>101</v>
      </c>
      <c r="M12" s="10" t="s">
        <v>71</v>
      </c>
      <c r="N12" s="10" t="s">
        <v>102</v>
      </c>
      <c r="O12" s="10" t="s">
        <v>103</v>
      </c>
      <c r="P12" s="10" t="s">
        <v>62</v>
      </c>
      <c r="Q12" s="10" t="s">
        <v>366</v>
      </c>
      <c r="R12" s="10" t="s">
        <v>367</v>
      </c>
      <c r="S12" s="10" t="s">
        <v>368</v>
      </c>
      <c r="T12" s="10" t="s">
        <v>366</v>
      </c>
      <c r="U12" s="10" t="s">
        <v>62</v>
      </c>
      <c r="V12" s="10" t="s">
        <v>366</v>
      </c>
      <c r="W12" s="10" t="s">
        <v>266</v>
      </c>
      <c r="X12" s="10" t="s">
        <v>267</v>
      </c>
      <c r="Y12" s="10" t="s">
        <v>268</v>
      </c>
      <c r="Z12" s="10">
        <v>3</v>
      </c>
      <c r="AA12" s="10" t="s">
        <v>56</v>
      </c>
      <c r="AB12" s="10" t="s">
        <v>55</v>
      </c>
      <c r="AC12" s="10" t="s">
        <v>56</v>
      </c>
    </row>
    <row r="13" spans="1:29" s="64" customFormat="1" ht="60.75" customHeight="1">
      <c r="A13" s="60">
        <v>2</v>
      </c>
      <c r="B13" s="45" t="s">
        <v>105</v>
      </c>
      <c r="C13" s="10" t="s">
        <v>98</v>
      </c>
      <c r="D13" s="10" t="s">
        <v>55</v>
      </c>
      <c r="E13" s="10" t="s">
        <v>56</v>
      </c>
      <c r="F13" s="10" t="s">
        <v>56</v>
      </c>
      <c r="G13" s="10">
        <v>1971</v>
      </c>
      <c r="H13" s="340">
        <v>6396863</v>
      </c>
      <c r="I13" s="341" t="s">
        <v>84</v>
      </c>
      <c r="J13" s="10" t="s">
        <v>106</v>
      </c>
      <c r="K13" s="10" t="s">
        <v>100</v>
      </c>
      <c r="L13" s="10" t="s">
        <v>101</v>
      </c>
      <c r="M13" s="10" t="s">
        <v>71</v>
      </c>
      <c r="N13" s="10" t="s">
        <v>102</v>
      </c>
      <c r="O13" s="10" t="s">
        <v>103</v>
      </c>
      <c r="P13" s="10" t="s">
        <v>62</v>
      </c>
      <c r="Q13" s="10" t="s">
        <v>366</v>
      </c>
      <c r="R13" s="10" t="s">
        <v>367</v>
      </c>
      <c r="S13" s="10" t="s">
        <v>368</v>
      </c>
      <c r="T13" s="10" t="s">
        <v>366</v>
      </c>
      <c r="U13" s="10" t="s">
        <v>62</v>
      </c>
      <c r="V13" s="10" t="s">
        <v>366</v>
      </c>
      <c r="W13" s="10" t="s">
        <v>269</v>
      </c>
      <c r="X13" s="10" t="s">
        <v>270</v>
      </c>
      <c r="Y13" s="10" t="s">
        <v>271</v>
      </c>
      <c r="Z13" s="10">
        <v>3</v>
      </c>
      <c r="AA13" s="10" t="s">
        <v>56</v>
      </c>
      <c r="AB13" s="10" t="s">
        <v>55</v>
      </c>
      <c r="AC13" s="10" t="s">
        <v>56</v>
      </c>
    </row>
    <row r="14" spans="1:29" s="64" customFormat="1" ht="60.75" customHeight="1">
      <c r="A14" s="60">
        <v>3</v>
      </c>
      <c r="B14" s="45" t="s">
        <v>809</v>
      </c>
      <c r="C14" s="10"/>
      <c r="D14" s="10" t="s">
        <v>55</v>
      </c>
      <c r="E14" s="10" t="s">
        <v>56</v>
      </c>
      <c r="F14" s="10"/>
      <c r="G14" s="10" t="s">
        <v>813</v>
      </c>
      <c r="H14" s="183">
        <v>95200</v>
      </c>
      <c r="I14" s="107" t="s">
        <v>75</v>
      </c>
      <c r="J14" s="10"/>
      <c r="K14" s="10" t="s">
        <v>100</v>
      </c>
      <c r="L14" s="353" t="s">
        <v>815</v>
      </c>
      <c r="M14" s="354"/>
      <c r="N14" s="355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s="64" customFormat="1" ht="60.75" customHeight="1">
      <c r="A15" s="60">
        <v>4</v>
      </c>
      <c r="B15" s="184" t="s">
        <v>810</v>
      </c>
      <c r="C15" s="10"/>
      <c r="D15" s="60" t="s">
        <v>55</v>
      </c>
      <c r="E15" s="60" t="s">
        <v>56</v>
      </c>
      <c r="F15" s="10"/>
      <c r="G15" s="60" t="s">
        <v>812</v>
      </c>
      <c r="H15" s="186">
        <v>284782.49</v>
      </c>
      <c r="I15" s="107" t="s">
        <v>75</v>
      </c>
      <c r="J15" s="10"/>
      <c r="K15" s="10" t="s">
        <v>100</v>
      </c>
      <c r="L15" s="353" t="s">
        <v>816</v>
      </c>
      <c r="M15" s="354"/>
      <c r="N15" s="355"/>
      <c r="O15" s="10"/>
      <c r="P15" s="60" t="s">
        <v>817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s="64" customFormat="1" ht="60.75" customHeight="1">
      <c r="A16" s="60">
        <v>5</v>
      </c>
      <c r="B16" s="45" t="s">
        <v>811</v>
      </c>
      <c r="C16" s="10"/>
      <c r="D16" s="10" t="s">
        <v>55</v>
      </c>
      <c r="E16" s="10" t="s">
        <v>56</v>
      </c>
      <c r="F16" s="10"/>
      <c r="G16" s="10" t="s">
        <v>812</v>
      </c>
      <c r="H16" s="187">
        <v>18600</v>
      </c>
      <c r="I16" s="107" t="s">
        <v>75</v>
      </c>
      <c r="J16" s="10"/>
      <c r="K16" s="10" t="s">
        <v>100</v>
      </c>
      <c r="L16" s="353" t="s">
        <v>814</v>
      </c>
      <c r="M16" s="354"/>
      <c r="N16" s="355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s="64" customFormat="1" ht="42" customHeight="1">
      <c r="A17" s="60">
        <v>6</v>
      </c>
      <c r="B17" s="45" t="s">
        <v>359</v>
      </c>
      <c r="C17" s="45"/>
      <c r="D17" s="10" t="s">
        <v>55</v>
      </c>
      <c r="E17" s="10" t="s">
        <v>56</v>
      </c>
      <c r="F17" s="10"/>
      <c r="G17" s="10">
        <v>2013</v>
      </c>
      <c r="H17" s="183">
        <v>202003.11</v>
      </c>
      <c r="I17" s="107" t="s">
        <v>75</v>
      </c>
      <c r="J17" s="10"/>
      <c r="K17" s="10" t="s">
        <v>100</v>
      </c>
      <c r="L17" s="353" t="s">
        <v>104</v>
      </c>
      <c r="M17" s="354"/>
      <c r="N17" s="355"/>
      <c r="O17" s="10"/>
      <c r="P17" s="10" t="s">
        <v>362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s="64" customFormat="1" ht="60" customHeight="1">
      <c r="A18" s="60">
        <v>7</v>
      </c>
      <c r="B18" s="45" t="s">
        <v>360</v>
      </c>
      <c r="C18" s="45"/>
      <c r="D18" s="10" t="s">
        <v>55</v>
      </c>
      <c r="E18" s="10" t="s">
        <v>56</v>
      </c>
      <c r="F18" s="10"/>
      <c r="G18" s="10">
        <v>2013</v>
      </c>
      <c r="H18" s="183">
        <v>157200</v>
      </c>
      <c r="I18" s="107" t="s">
        <v>75</v>
      </c>
      <c r="J18" s="10"/>
      <c r="K18" s="10" t="s">
        <v>100</v>
      </c>
      <c r="L18" s="353" t="s">
        <v>361</v>
      </c>
      <c r="M18" s="354"/>
      <c r="N18" s="355"/>
      <c r="O18" s="10"/>
      <c r="P18" s="10" t="s">
        <v>363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s="2" customFormat="1">
      <c r="A19" s="362" t="s">
        <v>44</v>
      </c>
      <c r="B19" s="362"/>
      <c r="C19" s="362"/>
      <c r="D19" s="362"/>
      <c r="E19" s="362"/>
      <c r="F19" s="362"/>
      <c r="G19" s="362"/>
      <c r="H19" s="49">
        <f>SUM(H12:H18)</f>
        <v>12451081.5</v>
      </c>
      <c r="I19" s="50"/>
      <c r="J19" s="9"/>
      <c r="K19" s="9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s="12" customFormat="1">
      <c r="A20" s="373" t="s">
        <v>615</v>
      </c>
      <c r="B20" s="373"/>
      <c r="C20" s="373"/>
      <c r="D20" s="373"/>
      <c r="E20" s="373"/>
      <c r="F20" s="373"/>
      <c r="G20" s="373"/>
      <c r="H20" s="373"/>
      <c r="I20" s="15"/>
      <c r="J20" s="87"/>
      <c r="K20" s="91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29" s="59" customFormat="1">
      <c r="A21" s="361" t="s">
        <v>51</v>
      </c>
      <c r="B21" s="361"/>
      <c r="C21" s="83"/>
      <c r="D21" s="84"/>
      <c r="E21" s="84"/>
      <c r="F21" s="84"/>
      <c r="G21" s="84"/>
      <c r="H21" s="85"/>
      <c r="I21" s="48"/>
      <c r="J21" s="88"/>
      <c r="K21" s="9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</row>
    <row r="22" spans="1:29" s="2" customFormat="1">
      <c r="A22" s="362" t="s">
        <v>44</v>
      </c>
      <c r="B22" s="362"/>
      <c r="C22" s="362"/>
      <c r="D22" s="362"/>
      <c r="E22" s="362"/>
      <c r="F22" s="362"/>
      <c r="G22" s="362"/>
      <c r="H22" s="49">
        <f>SUM(H21:H21)</f>
        <v>0</v>
      </c>
      <c r="I22" s="50"/>
      <c r="J22" s="9"/>
      <c r="K22" s="9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s="12" customFormat="1">
      <c r="A23" s="373" t="s">
        <v>121</v>
      </c>
      <c r="B23" s="373"/>
      <c r="C23" s="373"/>
      <c r="D23" s="373"/>
      <c r="E23" s="373"/>
      <c r="F23" s="373"/>
      <c r="G23" s="373"/>
      <c r="H23" s="373"/>
      <c r="I23" s="15"/>
      <c r="J23" s="40"/>
      <c r="K23" s="91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</row>
    <row r="24" spans="1:29" s="59" customFormat="1" ht="55.5" customHeight="1">
      <c r="A24" s="60">
        <v>1</v>
      </c>
      <c r="B24" s="83" t="s">
        <v>111</v>
      </c>
      <c r="C24" s="83" t="s">
        <v>112</v>
      </c>
      <c r="D24" s="84" t="s">
        <v>55</v>
      </c>
      <c r="E24" s="84" t="s">
        <v>56</v>
      </c>
      <c r="F24" s="100" t="s">
        <v>56</v>
      </c>
      <c r="G24" s="84">
        <v>1991</v>
      </c>
      <c r="H24" s="342">
        <v>5798161.2000000002</v>
      </c>
      <c r="I24" s="341" t="s">
        <v>84</v>
      </c>
      <c r="J24" s="98" t="s">
        <v>113</v>
      </c>
      <c r="K24" s="100" t="s">
        <v>307</v>
      </c>
      <c r="L24" s="100" t="s">
        <v>114</v>
      </c>
      <c r="M24" s="100" t="s">
        <v>115</v>
      </c>
      <c r="N24" s="100" t="s">
        <v>116</v>
      </c>
      <c r="O24" s="100" t="s">
        <v>117</v>
      </c>
      <c r="P24" s="100"/>
      <c r="Q24" s="84" t="s">
        <v>365</v>
      </c>
      <c r="R24" s="84" t="s">
        <v>365</v>
      </c>
      <c r="S24" s="84" t="s">
        <v>365</v>
      </c>
      <c r="T24" s="84" t="s">
        <v>365</v>
      </c>
      <c r="U24" s="84" t="s">
        <v>69</v>
      </c>
      <c r="V24" s="84" t="s">
        <v>365</v>
      </c>
      <c r="W24" s="100" t="s">
        <v>118</v>
      </c>
      <c r="X24" s="100" t="s">
        <v>119</v>
      </c>
      <c r="Y24" s="100" t="s">
        <v>120</v>
      </c>
      <c r="Z24" s="100">
        <v>2</v>
      </c>
      <c r="AA24" s="100" t="s">
        <v>55</v>
      </c>
      <c r="AB24" s="100" t="s">
        <v>55</v>
      </c>
      <c r="AC24" s="100" t="s">
        <v>56</v>
      </c>
    </row>
    <row r="25" spans="1:29" s="59" customFormat="1" ht="33" customHeight="1">
      <c r="A25" s="60">
        <v>2</v>
      </c>
      <c r="B25" s="83" t="s">
        <v>301</v>
      </c>
      <c r="C25" s="83" t="s">
        <v>302</v>
      </c>
      <c r="D25" s="84" t="s">
        <v>55</v>
      </c>
      <c r="E25" s="101" t="s">
        <v>56</v>
      </c>
      <c r="F25" s="104"/>
      <c r="G25" s="97">
        <v>2006</v>
      </c>
      <c r="H25" s="102">
        <v>15359.72</v>
      </c>
      <c r="I25" s="48" t="s">
        <v>75</v>
      </c>
      <c r="J25" s="99"/>
      <c r="K25" s="104" t="s">
        <v>307</v>
      </c>
      <c r="L25" s="363" t="s">
        <v>310</v>
      </c>
      <c r="M25" s="363"/>
      <c r="N25" s="363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</row>
    <row r="26" spans="1:29" s="59" customFormat="1" ht="40.5" customHeight="1">
      <c r="A26" s="60">
        <v>3</v>
      </c>
      <c r="B26" s="83" t="s">
        <v>303</v>
      </c>
      <c r="C26" s="83" t="s">
        <v>304</v>
      </c>
      <c r="D26" s="84" t="s">
        <v>55</v>
      </c>
      <c r="E26" s="101" t="s">
        <v>56</v>
      </c>
      <c r="F26" s="104"/>
      <c r="G26" s="97">
        <v>2006</v>
      </c>
      <c r="H26" s="102">
        <v>26591.200000000001</v>
      </c>
      <c r="I26" s="48" t="s">
        <v>75</v>
      </c>
      <c r="J26" s="99"/>
      <c r="K26" s="104" t="s">
        <v>307</v>
      </c>
      <c r="L26" s="363" t="s">
        <v>124</v>
      </c>
      <c r="M26" s="363"/>
      <c r="N26" s="363"/>
      <c r="O26" s="104"/>
      <c r="P26" s="104" t="s">
        <v>308</v>
      </c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</row>
    <row r="27" spans="1:29" s="59" customFormat="1" ht="34.5" customHeight="1">
      <c r="A27" s="60">
        <v>4</v>
      </c>
      <c r="B27" s="83" t="s">
        <v>305</v>
      </c>
      <c r="C27" s="83" t="s">
        <v>306</v>
      </c>
      <c r="D27" s="84" t="s">
        <v>55</v>
      </c>
      <c r="E27" s="101" t="s">
        <v>56</v>
      </c>
      <c r="F27" s="104"/>
      <c r="G27" s="97">
        <v>1991</v>
      </c>
      <c r="H27" s="102">
        <v>133417.98000000001</v>
      </c>
      <c r="I27" s="48" t="s">
        <v>75</v>
      </c>
      <c r="J27" s="99"/>
      <c r="K27" s="104" t="s">
        <v>307</v>
      </c>
      <c r="L27" s="363" t="s">
        <v>310</v>
      </c>
      <c r="M27" s="363"/>
      <c r="N27" s="363"/>
      <c r="O27" s="104"/>
      <c r="P27" s="104" t="s">
        <v>309</v>
      </c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</row>
    <row r="28" spans="1:29" s="59" customFormat="1" ht="14.25" customHeight="1">
      <c r="A28" s="362" t="s">
        <v>44</v>
      </c>
      <c r="B28" s="362"/>
      <c r="C28" s="362"/>
      <c r="D28" s="362"/>
      <c r="E28" s="362"/>
      <c r="F28" s="362"/>
      <c r="G28" s="362"/>
      <c r="H28" s="116">
        <f>SUM(H24:H27)</f>
        <v>5973530.1000000006</v>
      </c>
      <c r="I28" s="50"/>
      <c r="J28" s="9"/>
      <c r="K28" s="90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s="12" customFormat="1">
      <c r="A29" s="373" t="s">
        <v>473</v>
      </c>
      <c r="B29" s="373"/>
      <c r="C29" s="373"/>
      <c r="D29" s="373"/>
      <c r="E29" s="373"/>
      <c r="F29" s="373"/>
      <c r="G29" s="373"/>
      <c r="H29" s="373"/>
      <c r="I29" s="55"/>
      <c r="J29" s="40"/>
      <c r="K29" s="91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0" spans="1:29" s="59" customFormat="1" ht="41.25" customHeight="1">
      <c r="A30" s="10">
        <v>1</v>
      </c>
      <c r="B30" s="127" t="s">
        <v>129</v>
      </c>
      <c r="C30" s="128" t="s">
        <v>130</v>
      </c>
      <c r="D30" s="10" t="s">
        <v>55</v>
      </c>
      <c r="E30" s="10" t="s">
        <v>56</v>
      </c>
      <c r="F30" s="10" t="s">
        <v>56</v>
      </c>
      <c r="G30" s="10" t="s">
        <v>131</v>
      </c>
      <c r="H30" s="343">
        <v>1681800</v>
      </c>
      <c r="I30" s="344" t="s">
        <v>84</v>
      </c>
      <c r="J30" s="47" t="s">
        <v>147</v>
      </c>
      <c r="K30" s="10" t="s">
        <v>148</v>
      </c>
      <c r="L30" s="10" t="s">
        <v>152</v>
      </c>
      <c r="M30" s="10" t="s">
        <v>83</v>
      </c>
      <c r="N30" s="10" t="s">
        <v>153</v>
      </c>
      <c r="O30" s="10" t="s">
        <v>154</v>
      </c>
      <c r="P30" s="10" t="s">
        <v>635</v>
      </c>
      <c r="Q30" s="10" t="s">
        <v>180</v>
      </c>
      <c r="R30" s="10" t="s">
        <v>65</v>
      </c>
      <c r="S30" s="10" t="s">
        <v>65</v>
      </c>
      <c r="T30" s="10" t="s">
        <v>65</v>
      </c>
      <c r="U30" s="10" t="s">
        <v>51</v>
      </c>
      <c r="V30" s="10" t="s">
        <v>65</v>
      </c>
      <c r="W30" s="10">
        <v>406</v>
      </c>
      <c r="X30" s="10">
        <v>300</v>
      </c>
      <c r="Y30" s="10">
        <v>1624</v>
      </c>
      <c r="Z30" s="10">
        <v>3</v>
      </c>
      <c r="AA30" s="10" t="s">
        <v>55</v>
      </c>
      <c r="AB30" s="10" t="s">
        <v>55</v>
      </c>
      <c r="AC30" s="10" t="s">
        <v>55</v>
      </c>
    </row>
    <row r="31" spans="1:29" s="59" customFormat="1" ht="28.5">
      <c r="A31" s="10">
        <v>2</v>
      </c>
      <c r="B31" s="45" t="s">
        <v>132</v>
      </c>
      <c r="C31" s="45" t="s">
        <v>133</v>
      </c>
      <c r="D31" s="10" t="s">
        <v>55</v>
      </c>
      <c r="E31" s="10" t="s">
        <v>56</v>
      </c>
      <c r="F31" s="10" t="s">
        <v>56</v>
      </c>
      <c r="G31" s="10" t="s">
        <v>131</v>
      </c>
      <c r="H31" s="46">
        <v>55000</v>
      </c>
      <c r="I31" s="129" t="s">
        <v>75</v>
      </c>
      <c r="J31" s="10" t="s">
        <v>149</v>
      </c>
      <c r="K31" s="10" t="s">
        <v>148</v>
      </c>
      <c r="L31" s="10" t="s">
        <v>155</v>
      </c>
      <c r="M31" s="10" t="s">
        <v>156</v>
      </c>
      <c r="N31" s="10" t="s">
        <v>157</v>
      </c>
      <c r="O31" s="10" t="s">
        <v>158</v>
      </c>
      <c r="P31" s="10" t="s">
        <v>51</v>
      </c>
      <c r="Q31" s="10" t="s">
        <v>181</v>
      </c>
      <c r="R31" s="10" t="s">
        <v>65</v>
      </c>
      <c r="S31" s="10" t="s">
        <v>51</v>
      </c>
      <c r="T31" s="10" t="s">
        <v>65</v>
      </c>
      <c r="U31" s="10" t="s">
        <v>51</v>
      </c>
      <c r="V31" s="10" t="s">
        <v>51</v>
      </c>
      <c r="W31" s="10">
        <v>184</v>
      </c>
      <c r="X31" s="10">
        <v>273</v>
      </c>
      <c r="Y31" s="10">
        <v>1012</v>
      </c>
      <c r="Z31" s="10">
        <v>3</v>
      </c>
      <c r="AA31" s="10" t="s">
        <v>55</v>
      </c>
      <c r="AB31" s="10" t="s">
        <v>56</v>
      </c>
      <c r="AC31" s="10" t="s">
        <v>56</v>
      </c>
    </row>
    <row r="32" spans="1:29" s="59" customFormat="1" ht="28.5">
      <c r="A32" s="10">
        <v>3</v>
      </c>
      <c r="B32" s="45" t="s">
        <v>134</v>
      </c>
      <c r="C32" s="45" t="s">
        <v>135</v>
      </c>
      <c r="D32" s="10" t="s">
        <v>55</v>
      </c>
      <c r="E32" s="10" t="s">
        <v>56</v>
      </c>
      <c r="F32" s="10" t="s">
        <v>56</v>
      </c>
      <c r="G32" s="10" t="s">
        <v>131</v>
      </c>
      <c r="H32" s="46">
        <v>20000</v>
      </c>
      <c r="I32" s="129" t="s">
        <v>75</v>
      </c>
      <c r="J32" s="10" t="s">
        <v>150</v>
      </c>
      <c r="K32" s="10" t="s">
        <v>148</v>
      </c>
      <c r="L32" s="10" t="s">
        <v>159</v>
      </c>
      <c r="M32" s="10" t="s">
        <v>160</v>
      </c>
      <c r="N32" s="10" t="s">
        <v>153</v>
      </c>
      <c r="O32" s="10" t="s">
        <v>161</v>
      </c>
      <c r="P32" s="10" t="s">
        <v>51</v>
      </c>
      <c r="Q32" s="10" t="s">
        <v>181</v>
      </c>
      <c r="R32" s="10" t="s">
        <v>65</v>
      </c>
      <c r="S32" s="10" t="s">
        <v>51</v>
      </c>
      <c r="T32" s="10" t="s">
        <v>182</v>
      </c>
      <c r="U32" s="10" t="s">
        <v>51</v>
      </c>
      <c r="V32" s="10" t="s">
        <v>51</v>
      </c>
      <c r="W32" s="10">
        <v>109</v>
      </c>
      <c r="X32" s="10">
        <v>96</v>
      </c>
      <c r="Y32" s="10">
        <v>370</v>
      </c>
      <c r="Z32" s="10">
        <v>1</v>
      </c>
      <c r="AA32" s="10" t="s">
        <v>56</v>
      </c>
      <c r="AB32" s="10" t="s">
        <v>56</v>
      </c>
      <c r="AC32" s="10" t="s">
        <v>56</v>
      </c>
    </row>
    <row r="33" spans="1:29" s="59" customFormat="1" ht="28.5">
      <c r="A33" s="10">
        <v>4</v>
      </c>
      <c r="B33" s="45" t="s">
        <v>136</v>
      </c>
      <c r="C33" s="45" t="s">
        <v>137</v>
      </c>
      <c r="D33" s="10" t="s">
        <v>55</v>
      </c>
      <c r="E33" s="10" t="s">
        <v>56</v>
      </c>
      <c r="F33" s="10" t="s">
        <v>56</v>
      </c>
      <c r="G33" s="10" t="s">
        <v>131</v>
      </c>
      <c r="H33" s="46">
        <v>27000</v>
      </c>
      <c r="I33" s="129" t="s">
        <v>75</v>
      </c>
      <c r="J33" s="10" t="s">
        <v>150</v>
      </c>
      <c r="K33" s="10" t="s">
        <v>148</v>
      </c>
      <c r="L33" s="10" t="s">
        <v>159</v>
      </c>
      <c r="M33" s="10" t="s">
        <v>162</v>
      </c>
      <c r="N33" s="10" t="s">
        <v>163</v>
      </c>
      <c r="O33" s="10" t="s">
        <v>164</v>
      </c>
      <c r="P33" s="10" t="s">
        <v>51</v>
      </c>
      <c r="Q33" s="10" t="s">
        <v>180</v>
      </c>
      <c r="R33" s="10" t="s">
        <v>65</v>
      </c>
      <c r="S33" s="10" t="s">
        <v>183</v>
      </c>
      <c r="T33" s="10" t="s">
        <v>65</v>
      </c>
      <c r="U33" s="10" t="s">
        <v>51</v>
      </c>
      <c r="V33" s="10" t="s">
        <v>65</v>
      </c>
      <c r="W33" s="10">
        <v>63</v>
      </c>
      <c r="X33" s="10">
        <v>93</v>
      </c>
      <c r="Y33" s="10">
        <v>262</v>
      </c>
      <c r="Z33" s="10">
        <v>2</v>
      </c>
      <c r="AA33" s="10" t="s">
        <v>56</v>
      </c>
      <c r="AB33" s="10" t="s">
        <v>56</v>
      </c>
      <c r="AC33" s="10" t="s">
        <v>56</v>
      </c>
    </row>
    <row r="34" spans="1:29" s="59" customFormat="1" ht="28.5">
      <c r="A34" s="10">
        <v>5</v>
      </c>
      <c r="B34" s="45" t="s">
        <v>138</v>
      </c>
      <c r="C34" s="45" t="s">
        <v>139</v>
      </c>
      <c r="D34" s="10" t="s">
        <v>55</v>
      </c>
      <c r="E34" s="10" t="s">
        <v>56</v>
      </c>
      <c r="F34" s="10" t="s">
        <v>56</v>
      </c>
      <c r="G34" s="10" t="s">
        <v>131</v>
      </c>
      <c r="H34" s="46">
        <v>50144.77</v>
      </c>
      <c r="I34" s="129" t="s">
        <v>75</v>
      </c>
      <c r="J34" s="10" t="s">
        <v>51</v>
      </c>
      <c r="K34" s="10" t="s">
        <v>148</v>
      </c>
      <c r="L34" s="10" t="s">
        <v>165</v>
      </c>
      <c r="M34" s="10" t="s">
        <v>162</v>
      </c>
      <c r="N34" s="10" t="s">
        <v>166</v>
      </c>
      <c r="O34" s="10" t="s">
        <v>167</v>
      </c>
      <c r="P34" s="10" t="s">
        <v>51</v>
      </c>
      <c r="Q34" s="10" t="s">
        <v>65</v>
      </c>
      <c r="R34" s="10" t="s">
        <v>51</v>
      </c>
      <c r="S34" s="10" t="s">
        <v>51</v>
      </c>
      <c r="T34" s="10" t="s">
        <v>80</v>
      </c>
      <c r="U34" s="10" t="s">
        <v>51</v>
      </c>
      <c r="V34" s="10" t="s">
        <v>65</v>
      </c>
      <c r="W34" s="10">
        <v>449.1</v>
      </c>
      <c r="X34" s="10">
        <v>693.2</v>
      </c>
      <c r="Y34" s="10">
        <v>2066.5</v>
      </c>
      <c r="Z34" s="10">
        <v>2</v>
      </c>
      <c r="AA34" s="10" t="s">
        <v>56</v>
      </c>
      <c r="AB34" s="10" t="s">
        <v>56</v>
      </c>
      <c r="AC34" s="10" t="s">
        <v>56</v>
      </c>
    </row>
    <row r="35" spans="1:29" s="59" customFormat="1" ht="28.5">
      <c r="A35" s="10">
        <v>6</v>
      </c>
      <c r="B35" s="45" t="s">
        <v>140</v>
      </c>
      <c r="C35" s="45" t="s">
        <v>141</v>
      </c>
      <c r="D35" s="10" t="s">
        <v>55</v>
      </c>
      <c r="E35" s="10" t="s">
        <v>56</v>
      </c>
      <c r="F35" s="10" t="s">
        <v>56</v>
      </c>
      <c r="G35" s="10">
        <v>1974</v>
      </c>
      <c r="H35" s="46">
        <v>6439.86</v>
      </c>
      <c r="I35" s="129" t="s">
        <v>75</v>
      </c>
      <c r="J35" s="10" t="s">
        <v>51</v>
      </c>
      <c r="K35" s="10" t="s">
        <v>148</v>
      </c>
      <c r="L35" s="10" t="s">
        <v>168</v>
      </c>
      <c r="M35" s="10" t="s">
        <v>51</v>
      </c>
      <c r="N35" s="10" t="s">
        <v>51</v>
      </c>
      <c r="O35" s="10" t="s">
        <v>169</v>
      </c>
      <c r="P35" s="10" t="s">
        <v>51</v>
      </c>
      <c r="Q35" s="10" t="s">
        <v>51</v>
      </c>
      <c r="R35" s="10" t="s">
        <v>51</v>
      </c>
      <c r="S35" s="10" t="s">
        <v>51</v>
      </c>
      <c r="T35" s="10" t="s">
        <v>51</v>
      </c>
      <c r="U35" s="10" t="s">
        <v>51</v>
      </c>
      <c r="V35" s="10" t="s">
        <v>51</v>
      </c>
      <c r="W35" s="10" t="s">
        <v>184</v>
      </c>
      <c r="X35" s="10" t="s">
        <v>51</v>
      </c>
      <c r="Y35" s="10" t="s">
        <v>51</v>
      </c>
      <c r="Z35" s="10">
        <v>1</v>
      </c>
      <c r="AA35" s="10" t="s">
        <v>56</v>
      </c>
      <c r="AB35" s="10" t="s">
        <v>56</v>
      </c>
      <c r="AC35" s="10" t="s">
        <v>56</v>
      </c>
    </row>
    <row r="36" spans="1:29" s="59" customFormat="1" ht="28.5">
      <c r="A36" s="10">
        <v>7</v>
      </c>
      <c r="B36" s="45" t="s">
        <v>142</v>
      </c>
      <c r="C36" s="45" t="s">
        <v>143</v>
      </c>
      <c r="D36" s="10" t="s">
        <v>55</v>
      </c>
      <c r="E36" s="10" t="s">
        <v>56</v>
      </c>
      <c r="F36" s="10" t="s">
        <v>55</v>
      </c>
      <c r="G36" s="10">
        <v>1891</v>
      </c>
      <c r="H36" s="343">
        <v>5381760</v>
      </c>
      <c r="I36" s="344" t="s">
        <v>84</v>
      </c>
      <c r="J36" s="10" t="s">
        <v>151</v>
      </c>
      <c r="K36" s="10" t="s">
        <v>148</v>
      </c>
      <c r="L36" s="10" t="s">
        <v>171</v>
      </c>
      <c r="M36" s="10" t="s">
        <v>172</v>
      </c>
      <c r="N36" s="10" t="s">
        <v>173</v>
      </c>
      <c r="O36" s="10" t="s">
        <v>174</v>
      </c>
      <c r="P36" s="10" t="s">
        <v>51</v>
      </c>
      <c r="Q36" s="10" t="s">
        <v>181</v>
      </c>
      <c r="R36" s="10" t="s">
        <v>65</v>
      </c>
      <c r="S36" s="10" t="s">
        <v>65</v>
      </c>
      <c r="T36" s="10" t="s">
        <v>65</v>
      </c>
      <c r="U36" s="10" t="s">
        <v>51</v>
      </c>
      <c r="V36" s="10" t="s">
        <v>65</v>
      </c>
      <c r="W36" s="10">
        <v>428</v>
      </c>
      <c r="X36" s="10">
        <v>960</v>
      </c>
      <c r="Y36" s="10">
        <v>4803</v>
      </c>
      <c r="Z36" s="10">
        <v>3</v>
      </c>
      <c r="AA36" s="10" t="s">
        <v>55</v>
      </c>
      <c r="AB36" s="10" t="s">
        <v>55</v>
      </c>
      <c r="AC36" s="10" t="s">
        <v>55</v>
      </c>
    </row>
    <row r="37" spans="1:29" s="59" customFormat="1" ht="28.5">
      <c r="A37" s="10">
        <v>8</v>
      </c>
      <c r="B37" s="45" t="s">
        <v>144</v>
      </c>
      <c r="C37" s="45" t="s">
        <v>145</v>
      </c>
      <c r="D37" s="10" t="s">
        <v>55</v>
      </c>
      <c r="E37" s="10" t="s">
        <v>56</v>
      </c>
      <c r="F37" s="10" t="s">
        <v>56</v>
      </c>
      <c r="G37" s="10">
        <v>1996</v>
      </c>
      <c r="H37" s="46">
        <v>24962</v>
      </c>
      <c r="I37" s="129" t="s">
        <v>75</v>
      </c>
      <c r="J37" s="10" t="s">
        <v>51</v>
      </c>
      <c r="K37" s="10" t="s">
        <v>148</v>
      </c>
      <c r="L37" s="10" t="s">
        <v>175</v>
      </c>
      <c r="M37" s="10" t="s">
        <v>176</v>
      </c>
      <c r="N37" s="10" t="s">
        <v>177</v>
      </c>
      <c r="O37" s="10" t="s">
        <v>178</v>
      </c>
      <c r="P37" s="10" t="s">
        <v>51</v>
      </c>
      <c r="Q37" s="10" t="s">
        <v>181</v>
      </c>
      <c r="R37" s="10" t="s">
        <v>51</v>
      </c>
      <c r="S37" s="10" t="s">
        <v>51</v>
      </c>
      <c r="T37" s="10" t="s">
        <v>51</v>
      </c>
      <c r="U37" s="10" t="s">
        <v>51</v>
      </c>
      <c r="V37" s="10" t="s">
        <v>51</v>
      </c>
      <c r="W37" s="10">
        <v>142.30000000000001</v>
      </c>
      <c r="X37" s="10">
        <v>130</v>
      </c>
      <c r="Y37" s="10">
        <v>471</v>
      </c>
      <c r="Z37" s="10">
        <v>1</v>
      </c>
      <c r="AA37" s="10" t="s">
        <v>56</v>
      </c>
      <c r="AB37" s="10" t="s">
        <v>56</v>
      </c>
      <c r="AC37" s="10" t="s">
        <v>56</v>
      </c>
    </row>
    <row r="38" spans="1:29" s="59" customFormat="1" ht="28.5">
      <c r="A38" s="10">
        <v>9</v>
      </c>
      <c r="B38" s="45" t="s">
        <v>146</v>
      </c>
      <c r="C38" s="45" t="s">
        <v>146</v>
      </c>
      <c r="D38" s="10" t="s">
        <v>55</v>
      </c>
      <c r="E38" s="10" t="s">
        <v>56</v>
      </c>
      <c r="F38" s="10" t="s">
        <v>56</v>
      </c>
      <c r="G38" s="10">
        <v>1987</v>
      </c>
      <c r="H38" s="46">
        <v>5000</v>
      </c>
      <c r="I38" s="129" t="s">
        <v>75</v>
      </c>
      <c r="J38" s="10" t="s">
        <v>51</v>
      </c>
      <c r="K38" s="10" t="s">
        <v>148</v>
      </c>
      <c r="L38" s="10" t="s">
        <v>155</v>
      </c>
      <c r="M38" s="10" t="s">
        <v>83</v>
      </c>
      <c r="N38" s="10" t="s">
        <v>179</v>
      </c>
      <c r="O38" s="10" t="s">
        <v>170</v>
      </c>
      <c r="P38" s="10" t="s">
        <v>51</v>
      </c>
      <c r="Q38" s="10" t="s">
        <v>181</v>
      </c>
      <c r="R38" s="10" t="s">
        <v>185</v>
      </c>
      <c r="S38" s="10" t="s">
        <v>51</v>
      </c>
      <c r="T38" s="10" t="s">
        <v>65</v>
      </c>
      <c r="U38" s="10" t="s">
        <v>51</v>
      </c>
      <c r="V38" s="10" t="s">
        <v>51</v>
      </c>
      <c r="W38" s="10">
        <v>6.25</v>
      </c>
      <c r="X38" s="10">
        <v>5</v>
      </c>
      <c r="Y38" s="10">
        <v>15.6</v>
      </c>
      <c r="Z38" s="10">
        <v>1</v>
      </c>
      <c r="AA38" s="10" t="s">
        <v>56</v>
      </c>
      <c r="AB38" s="10" t="s">
        <v>56</v>
      </c>
      <c r="AC38" s="10" t="s">
        <v>56</v>
      </c>
    </row>
    <row r="39" spans="1:29" s="59" customFormat="1" ht="28.5">
      <c r="A39" s="10">
        <v>10</v>
      </c>
      <c r="B39" s="45" t="s">
        <v>141</v>
      </c>
      <c r="C39" s="45" t="s">
        <v>141</v>
      </c>
      <c r="D39" s="10" t="s">
        <v>55</v>
      </c>
      <c r="E39" s="10" t="s">
        <v>56</v>
      </c>
      <c r="F39" s="10" t="s">
        <v>56</v>
      </c>
      <c r="G39" s="10" t="s">
        <v>131</v>
      </c>
      <c r="H39" s="46">
        <v>239564.89</v>
      </c>
      <c r="I39" s="129" t="s">
        <v>75</v>
      </c>
      <c r="J39" s="10" t="s">
        <v>51</v>
      </c>
      <c r="K39" s="10" t="s">
        <v>148</v>
      </c>
      <c r="L39" s="10" t="s">
        <v>51</v>
      </c>
      <c r="M39" s="10" t="s">
        <v>51</v>
      </c>
      <c r="N39" s="10" t="s">
        <v>51</v>
      </c>
      <c r="O39" s="10" t="s">
        <v>169</v>
      </c>
      <c r="P39" s="10" t="s">
        <v>51</v>
      </c>
      <c r="Q39" s="10" t="s">
        <v>51</v>
      </c>
      <c r="R39" s="10" t="s">
        <v>51</v>
      </c>
      <c r="S39" s="10" t="s">
        <v>51</v>
      </c>
      <c r="T39" s="10" t="s">
        <v>51</v>
      </c>
      <c r="U39" s="10" t="s">
        <v>51</v>
      </c>
      <c r="V39" s="10" t="s">
        <v>51</v>
      </c>
      <c r="W39" s="10" t="s">
        <v>186</v>
      </c>
      <c r="X39" s="10" t="s">
        <v>93</v>
      </c>
      <c r="Y39" s="10" t="s">
        <v>93</v>
      </c>
      <c r="Z39" s="10">
        <v>1</v>
      </c>
      <c r="AA39" s="10" t="s">
        <v>56</v>
      </c>
      <c r="AB39" s="10" t="s">
        <v>56</v>
      </c>
      <c r="AC39" s="10" t="s">
        <v>56</v>
      </c>
    </row>
    <row r="40" spans="1:29" s="59" customFormat="1" ht="22.5" customHeight="1">
      <c r="A40" s="10">
        <v>11</v>
      </c>
      <c r="B40" s="45" t="s">
        <v>616</v>
      </c>
      <c r="C40" s="45" t="s">
        <v>617</v>
      </c>
      <c r="D40" s="10" t="s">
        <v>55</v>
      </c>
      <c r="E40" s="10" t="s">
        <v>56</v>
      </c>
      <c r="F40" s="10"/>
      <c r="G40" s="10">
        <v>2018</v>
      </c>
      <c r="H40" s="46">
        <v>224034.75</v>
      </c>
      <c r="I40" s="129" t="s">
        <v>75</v>
      </c>
      <c r="J40" s="10"/>
      <c r="K40" s="10"/>
      <c r="L40" s="110"/>
      <c r="M40" s="111"/>
      <c r="N40" s="112"/>
      <c r="O40" s="10"/>
      <c r="P40" s="10" t="s">
        <v>51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s="59" customFormat="1" ht="30" customHeight="1">
      <c r="A41" s="139">
        <v>12</v>
      </c>
      <c r="B41" s="140" t="s">
        <v>338</v>
      </c>
      <c r="C41" s="140" t="s">
        <v>344</v>
      </c>
      <c r="D41" s="139" t="s">
        <v>56</v>
      </c>
      <c r="E41" s="139" t="s">
        <v>56</v>
      </c>
      <c r="F41" s="139"/>
      <c r="G41" s="139" t="s">
        <v>350</v>
      </c>
      <c r="H41" s="144">
        <v>0</v>
      </c>
      <c r="I41" s="145" t="s">
        <v>75</v>
      </c>
      <c r="J41" s="139"/>
      <c r="K41" s="139" t="s">
        <v>148</v>
      </c>
      <c r="L41" s="364" t="s">
        <v>354</v>
      </c>
      <c r="M41" s="365"/>
      <c r="N41" s="366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</row>
    <row r="42" spans="1:29" s="59" customFormat="1" ht="30" customHeight="1">
      <c r="A42" s="139">
        <v>13</v>
      </c>
      <c r="B42" s="140" t="s">
        <v>339</v>
      </c>
      <c r="C42" s="140" t="s">
        <v>345</v>
      </c>
      <c r="D42" s="139" t="s">
        <v>56</v>
      </c>
      <c r="E42" s="139" t="s">
        <v>56</v>
      </c>
      <c r="F42" s="139"/>
      <c r="G42" s="139">
        <v>1990</v>
      </c>
      <c r="H42" s="144">
        <v>0</v>
      </c>
      <c r="I42" s="145" t="s">
        <v>75</v>
      </c>
      <c r="J42" s="139"/>
      <c r="K42" s="139" t="s">
        <v>148</v>
      </c>
      <c r="L42" s="364" t="s">
        <v>354</v>
      </c>
      <c r="M42" s="365"/>
      <c r="N42" s="366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</row>
    <row r="43" spans="1:29" s="59" customFormat="1" ht="28.5">
      <c r="A43" s="10">
        <v>14</v>
      </c>
      <c r="B43" s="45" t="s">
        <v>340</v>
      </c>
      <c r="C43" s="45" t="s">
        <v>346</v>
      </c>
      <c r="D43" s="10" t="s">
        <v>55</v>
      </c>
      <c r="E43" s="10" t="s">
        <v>56</v>
      </c>
      <c r="F43" s="10"/>
      <c r="G43" s="10" t="s">
        <v>351</v>
      </c>
      <c r="H43" s="46">
        <v>20672.37</v>
      </c>
      <c r="I43" s="129" t="s">
        <v>75</v>
      </c>
      <c r="J43" s="10"/>
      <c r="K43" s="10" t="s">
        <v>148</v>
      </c>
      <c r="L43" s="353" t="s">
        <v>355</v>
      </c>
      <c r="M43" s="354"/>
      <c r="N43" s="355"/>
      <c r="O43" s="10"/>
      <c r="P43" s="10" t="s">
        <v>51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s="59" customFormat="1" ht="30" customHeight="1">
      <c r="A44" s="10">
        <v>15</v>
      </c>
      <c r="B44" s="45" t="s">
        <v>341</v>
      </c>
      <c r="C44" s="45" t="s">
        <v>347</v>
      </c>
      <c r="D44" s="10" t="s">
        <v>55</v>
      </c>
      <c r="E44" s="10" t="s">
        <v>56</v>
      </c>
      <c r="F44" s="10"/>
      <c r="G44" s="10" t="s">
        <v>352</v>
      </c>
      <c r="H44" s="46">
        <v>383804.18</v>
      </c>
      <c r="I44" s="129" t="s">
        <v>75</v>
      </c>
      <c r="J44" s="10"/>
      <c r="K44" s="10" t="s">
        <v>148</v>
      </c>
      <c r="L44" s="353" t="s">
        <v>356</v>
      </c>
      <c r="M44" s="354"/>
      <c r="N44" s="355"/>
      <c r="O44" s="10"/>
      <c r="P44" s="10" t="s">
        <v>51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s="59" customFormat="1" ht="28.5">
      <c r="A45" s="10">
        <v>16</v>
      </c>
      <c r="B45" s="45" t="s">
        <v>342</v>
      </c>
      <c r="C45" s="45" t="s">
        <v>348</v>
      </c>
      <c r="D45" s="10" t="s">
        <v>55</v>
      </c>
      <c r="E45" s="10" t="s">
        <v>56</v>
      </c>
      <c r="F45" s="10"/>
      <c r="G45" s="10">
        <v>1997</v>
      </c>
      <c r="H45" s="46">
        <v>26534</v>
      </c>
      <c r="I45" s="129" t="s">
        <v>75</v>
      </c>
      <c r="J45" s="10"/>
      <c r="K45" s="10" t="s">
        <v>148</v>
      </c>
      <c r="L45" s="353" t="s">
        <v>357</v>
      </c>
      <c r="M45" s="354"/>
      <c r="N45" s="355"/>
      <c r="O45" s="10"/>
      <c r="P45" s="10" t="s">
        <v>51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s="59" customFormat="1" ht="28.5">
      <c r="A46" s="10">
        <v>17</v>
      </c>
      <c r="B46" s="45" t="s">
        <v>618</v>
      </c>
      <c r="C46" s="45" t="s">
        <v>619</v>
      </c>
      <c r="D46" s="10" t="s">
        <v>55</v>
      </c>
      <c r="E46" s="10" t="s">
        <v>56</v>
      </c>
      <c r="F46" s="10"/>
      <c r="G46" s="10">
        <v>2018</v>
      </c>
      <c r="H46" s="46">
        <v>205306.83</v>
      </c>
      <c r="I46" s="135" t="s">
        <v>75</v>
      </c>
      <c r="J46" s="134"/>
      <c r="K46" s="10" t="s">
        <v>622</v>
      </c>
      <c r="L46" s="353" t="s">
        <v>625</v>
      </c>
      <c r="M46" s="354" t="s">
        <v>625</v>
      </c>
      <c r="N46" s="355" t="s">
        <v>625</v>
      </c>
      <c r="O46" s="134"/>
      <c r="P46" s="134" t="s">
        <v>51</v>
      </c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</row>
    <row r="47" spans="1:29" s="59" customFormat="1" ht="42.75">
      <c r="A47" s="10">
        <v>18</v>
      </c>
      <c r="B47" s="45" t="s">
        <v>620</v>
      </c>
      <c r="C47" s="45" t="s">
        <v>619</v>
      </c>
      <c r="D47" s="10" t="s">
        <v>55</v>
      </c>
      <c r="E47" s="10" t="s">
        <v>56</v>
      </c>
      <c r="F47" s="10"/>
      <c r="G47" s="10">
        <v>2018</v>
      </c>
      <c r="H47" s="46">
        <v>51472.21</v>
      </c>
      <c r="I47" s="135" t="s">
        <v>75</v>
      </c>
      <c r="J47" s="134"/>
      <c r="K47" s="10" t="s">
        <v>623</v>
      </c>
      <c r="L47" s="353" t="s">
        <v>626</v>
      </c>
      <c r="M47" s="354" t="s">
        <v>626</v>
      </c>
      <c r="N47" s="355" t="s">
        <v>626</v>
      </c>
      <c r="O47" s="134"/>
      <c r="P47" s="134" t="s">
        <v>51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</row>
    <row r="48" spans="1:29" s="59" customFormat="1" ht="42.75">
      <c r="A48" s="10">
        <v>19</v>
      </c>
      <c r="B48" s="45" t="s">
        <v>621</v>
      </c>
      <c r="C48" s="45" t="s">
        <v>619</v>
      </c>
      <c r="D48" s="10" t="s">
        <v>55</v>
      </c>
      <c r="E48" s="10" t="s">
        <v>56</v>
      </c>
      <c r="F48" s="10"/>
      <c r="G48" s="10">
        <v>2018</v>
      </c>
      <c r="H48" s="46">
        <v>188234.96</v>
      </c>
      <c r="I48" s="135" t="s">
        <v>75</v>
      </c>
      <c r="J48" s="134"/>
      <c r="K48" s="10" t="s">
        <v>624</v>
      </c>
      <c r="L48" s="353" t="s">
        <v>627</v>
      </c>
      <c r="M48" s="354" t="s">
        <v>627</v>
      </c>
      <c r="N48" s="355" t="s">
        <v>627</v>
      </c>
      <c r="O48" s="134"/>
      <c r="P48" s="134" t="s">
        <v>51</v>
      </c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</row>
    <row r="49" spans="1:29" s="59" customFormat="1" ht="28.5">
      <c r="A49" s="10">
        <v>20</v>
      </c>
      <c r="B49" s="130" t="s">
        <v>343</v>
      </c>
      <c r="C49" s="130" t="s">
        <v>349</v>
      </c>
      <c r="D49" s="147" t="s">
        <v>55</v>
      </c>
      <c r="E49" s="147" t="s">
        <v>56</v>
      </c>
      <c r="F49" s="147"/>
      <c r="G49" s="147" t="s">
        <v>353</v>
      </c>
      <c r="H49" s="131">
        <v>64393.89</v>
      </c>
      <c r="I49" s="135" t="s">
        <v>75</v>
      </c>
      <c r="J49" s="134"/>
      <c r="K49" s="134" t="s">
        <v>148</v>
      </c>
      <c r="L49" s="356" t="s">
        <v>358</v>
      </c>
      <c r="M49" s="357"/>
      <c r="N49" s="358"/>
      <c r="O49" s="134"/>
      <c r="P49" s="134" t="s">
        <v>51</v>
      </c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</row>
    <row r="50" spans="1:29" s="59" customFormat="1">
      <c r="A50" s="362" t="s">
        <v>44</v>
      </c>
      <c r="B50" s="362"/>
      <c r="C50" s="362"/>
      <c r="D50" s="362"/>
      <c r="E50" s="362"/>
      <c r="F50" s="362"/>
      <c r="G50" s="362"/>
      <c r="H50" s="49">
        <f>SUM(H30:H49)</f>
        <v>8656124.7100000009</v>
      </c>
      <c r="I50" s="50"/>
      <c r="J50" s="9"/>
      <c r="K50" s="90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s="12" customFormat="1">
      <c r="A51" s="373" t="s">
        <v>474</v>
      </c>
      <c r="B51" s="373"/>
      <c r="C51" s="373"/>
      <c r="D51" s="373"/>
      <c r="E51" s="373"/>
      <c r="F51" s="373"/>
      <c r="G51" s="373"/>
      <c r="H51" s="373"/>
      <c r="I51" s="55"/>
      <c r="J51" s="40"/>
      <c r="K51" s="91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1:29" s="59" customFormat="1" ht="18" customHeight="1">
      <c r="A52" s="361" t="s">
        <v>51</v>
      </c>
      <c r="B52" s="361"/>
      <c r="C52" s="45"/>
      <c r="D52" s="10"/>
      <c r="E52" s="10"/>
      <c r="F52" s="10"/>
      <c r="G52" s="10"/>
      <c r="H52" s="46"/>
      <c r="I52" s="47"/>
      <c r="J52" s="89"/>
      <c r="K52" s="92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s="2" customFormat="1">
      <c r="A53" s="362" t="s">
        <v>44</v>
      </c>
      <c r="B53" s="362"/>
      <c r="C53" s="362"/>
      <c r="D53" s="52"/>
      <c r="E53" s="52"/>
      <c r="F53" s="52"/>
      <c r="G53" s="51"/>
      <c r="H53" s="53">
        <f>SUM(H52:H52)</f>
        <v>0</v>
      </c>
      <c r="I53" s="54"/>
      <c r="J53" s="9"/>
      <c r="K53" s="9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12" customFormat="1">
      <c r="A54" s="373" t="s">
        <v>475</v>
      </c>
      <c r="B54" s="373"/>
      <c r="C54" s="373"/>
      <c r="D54" s="373"/>
      <c r="E54" s="373"/>
      <c r="F54" s="373"/>
      <c r="G54" s="373"/>
      <c r="H54" s="373"/>
      <c r="I54" s="55"/>
      <c r="J54" s="40"/>
      <c r="K54" s="91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s="59" customFormat="1" ht="42.75">
      <c r="A55" s="10">
        <v>1</v>
      </c>
      <c r="B55" s="45" t="s">
        <v>192</v>
      </c>
      <c r="C55" s="10" t="s">
        <v>193</v>
      </c>
      <c r="D55" s="10" t="s">
        <v>68</v>
      </c>
      <c r="E55" s="10" t="s">
        <v>69</v>
      </c>
      <c r="F55" s="10" t="s">
        <v>69</v>
      </c>
      <c r="G55" s="10">
        <v>2011</v>
      </c>
      <c r="H55" s="345">
        <v>18611920</v>
      </c>
      <c r="I55" s="341" t="s">
        <v>84</v>
      </c>
      <c r="J55" s="47" t="s">
        <v>199</v>
      </c>
      <c r="K55" s="10" t="s">
        <v>200</v>
      </c>
      <c r="L55" s="10" t="s">
        <v>202</v>
      </c>
      <c r="M55" s="10" t="s">
        <v>203</v>
      </c>
      <c r="N55" s="10" t="s">
        <v>204</v>
      </c>
      <c r="O55" s="10" t="s">
        <v>73</v>
      </c>
      <c r="P55" s="10" t="s">
        <v>57</v>
      </c>
      <c r="Q55" s="10" t="s">
        <v>61</v>
      </c>
      <c r="R55" s="10" t="s">
        <v>61</v>
      </c>
      <c r="S55" s="10" t="s">
        <v>61</v>
      </c>
      <c r="T55" s="10" t="s">
        <v>61</v>
      </c>
      <c r="U55" s="10" t="s">
        <v>73</v>
      </c>
      <c r="V55" s="10" t="s">
        <v>61</v>
      </c>
      <c r="W55" s="10">
        <v>3357</v>
      </c>
      <c r="X55" s="10">
        <v>3320</v>
      </c>
      <c r="Y55" s="10">
        <v>15280</v>
      </c>
      <c r="Z55" s="10">
        <v>2</v>
      </c>
      <c r="AA55" s="10" t="s">
        <v>69</v>
      </c>
      <c r="AB55" s="10" t="s">
        <v>68</v>
      </c>
      <c r="AC55" s="10" t="s">
        <v>68</v>
      </c>
    </row>
    <row r="56" spans="1:29" s="59" customFormat="1" ht="42.75">
      <c r="A56" s="10">
        <v>2</v>
      </c>
      <c r="B56" s="45" t="s">
        <v>194</v>
      </c>
      <c r="C56" s="10" t="s">
        <v>195</v>
      </c>
      <c r="D56" s="10" t="s">
        <v>68</v>
      </c>
      <c r="E56" s="10" t="s">
        <v>69</v>
      </c>
      <c r="F56" s="10" t="s">
        <v>69</v>
      </c>
      <c r="G56" s="10">
        <v>2014</v>
      </c>
      <c r="H56" s="86">
        <v>4100</v>
      </c>
      <c r="I56" s="48" t="s">
        <v>75</v>
      </c>
      <c r="J56" s="10" t="s">
        <v>51</v>
      </c>
      <c r="K56" s="10" t="s">
        <v>200</v>
      </c>
      <c r="L56" s="10" t="s">
        <v>205</v>
      </c>
      <c r="M56" s="10" t="s">
        <v>73</v>
      </c>
      <c r="N56" s="10" t="s">
        <v>205</v>
      </c>
      <c r="O56" s="10" t="s">
        <v>73</v>
      </c>
      <c r="P56" s="10" t="s">
        <v>57</v>
      </c>
      <c r="Q56" s="10" t="s">
        <v>61</v>
      </c>
      <c r="R56" s="10" t="s">
        <v>73</v>
      </c>
      <c r="S56" s="10" t="s">
        <v>73</v>
      </c>
      <c r="T56" s="10" t="s">
        <v>61</v>
      </c>
      <c r="U56" s="10" t="s">
        <v>73</v>
      </c>
      <c r="V56" s="10" t="s">
        <v>73</v>
      </c>
      <c r="W56" s="10">
        <v>31.5</v>
      </c>
      <c r="X56" s="10">
        <v>31.5</v>
      </c>
      <c r="Y56" s="10">
        <v>100.8</v>
      </c>
      <c r="Z56" s="10">
        <v>1</v>
      </c>
      <c r="AA56" s="10" t="s">
        <v>69</v>
      </c>
      <c r="AB56" s="10" t="s">
        <v>69</v>
      </c>
      <c r="AC56" s="10" t="s">
        <v>69</v>
      </c>
    </row>
    <row r="57" spans="1:29" s="59" customFormat="1" ht="42.75">
      <c r="A57" s="10">
        <v>3</v>
      </c>
      <c r="B57" s="45" t="s">
        <v>194</v>
      </c>
      <c r="C57" s="10" t="s">
        <v>195</v>
      </c>
      <c r="D57" s="10" t="s">
        <v>68</v>
      </c>
      <c r="E57" s="10" t="s">
        <v>69</v>
      </c>
      <c r="F57" s="10" t="s">
        <v>69</v>
      </c>
      <c r="G57" s="10">
        <v>2012</v>
      </c>
      <c r="H57" s="86">
        <v>4000</v>
      </c>
      <c r="I57" s="48" t="s">
        <v>75</v>
      </c>
      <c r="J57" s="10" t="s">
        <v>51</v>
      </c>
      <c r="K57" s="10" t="s">
        <v>200</v>
      </c>
      <c r="L57" s="10" t="s">
        <v>205</v>
      </c>
      <c r="M57" s="10" t="s">
        <v>73</v>
      </c>
      <c r="N57" s="10" t="s">
        <v>205</v>
      </c>
      <c r="O57" s="10" t="s">
        <v>73</v>
      </c>
      <c r="P57" s="10" t="s">
        <v>57</v>
      </c>
      <c r="Q57" s="10" t="s">
        <v>61</v>
      </c>
      <c r="R57" s="10" t="s">
        <v>73</v>
      </c>
      <c r="S57" s="10" t="s">
        <v>73</v>
      </c>
      <c r="T57" s="10" t="s">
        <v>61</v>
      </c>
      <c r="U57" s="10" t="s">
        <v>73</v>
      </c>
      <c r="V57" s="10" t="s">
        <v>73</v>
      </c>
      <c r="W57" s="10">
        <v>24</v>
      </c>
      <c r="X57" s="10">
        <v>24</v>
      </c>
      <c r="Y57" s="10">
        <v>72</v>
      </c>
      <c r="Z57" s="10">
        <v>1</v>
      </c>
      <c r="AA57" s="10" t="s">
        <v>69</v>
      </c>
      <c r="AB57" s="10" t="s">
        <v>69</v>
      </c>
      <c r="AC57" s="10" t="s">
        <v>69</v>
      </c>
    </row>
    <row r="58" spans="1:29" s="59" customFormat="1" ht="87.75" customHeight="1">
      <c r="A58" s="359">
        <v>4</v>
      </c>
      <c r="B58" s="351" t="s">
        <v>196</v>
      </c>
      <c r="C58" s="10" t="s">
        <v>998</v>
      </c>
      <c r="D58" s="10" t="s">
        <v>68</v>
      </c>
      <c r="E58" s="10" t="s">
        <v>69</v>
      </c>
      <c r="F58" s="10" t="s">
        <v>69</v>
      </c>
      <c r="G58" s="10">
        <v>1980</v>
      </c>
      <c r="H58" s="46">
        <v>2143457.2799999998</v>
      </c>
      <c r="I58" s="48" t="s">
        <v>75</v>
      </c>
      <c r="J58" s="10" t="s">
        <v>629</v>
      </c>
      <c r="K58" s="10" t="s">
        <v>200</v>
      </c>
      <c r="L58" s="10" t="s">
        <v>630</v>
      </c>
      <c r="M58" s="10" t="s">
        <v>631</v>
      </c>
      <c r="N58" s="10" t="s">
        <v>632</v>
      </c>
      <c r="O58" s="10" t="s">
        <v>73</v>
      </c>
      <c r="P58" s="113" t="s">
        <v>628</v>
      </c>
      <c r="Q58" s="10" t="s">
        <v>633</v>
      </c>
      <c r="R58" s="10" t="s">
        <v>633</v>
      </c>
      <c r="S58" s="10" t="s">
        <v>633</v>
      </c>
      <c r="T58" s="10" t="s">
        <v>633</v>
      </c>
      <c r="U58" s="10" t="s">
        <v>73</v>
      </c>
      <c r="V58" s="10" t="s">
        <v>633</v>
      </c>
      <c r="W58" s="351">
        <v>665.99</v>
      </c>
      <c r="X58" s="351">
        <v>665.99</v>
      </c>
      <c r="Y58" s="351">
        <v>3295.06</v>
      </c>
      <c r="Z58" s="60">
        <v>1</v>
      </c>
      <c r="AA58" s="351" t="s">
        <v>69</v>
      </c>
      <c r="AB58" s="351" t="s">
        <v>68</v>
      </c>
      <c r="AC58" s="351" t="s">
        <v>69</v>
      </c>
    </row>
    <row r="59" spans="1:29" s="59" customFormat="1" ht="71.25">
      <c r="A59" s="360"/>
      <c r="B59" s="352"/>
      <c r="C59" s="10" t="s">
        <v>999</v>
      </c>
      <c r="D59" s="10" t="s">
        <v>68</v>
      </c>
      <c r="E59" s="10" t="s">
        <v>69</v>
      </c>
      <c r="F59" s="10" t="s">
        <v>69</v>
      </c>
      <c r="G59" s="197">
        <v>2021</v>
      </c>
      <c r="H59" s="263">
        <v>2069846.36</v>
      </c>
      <c r="I59" s="48" t="s">
        <v>75</v>
      </c>
      <c r="J59" s="10" t="s">
        <v>629</v>
      </c>
      <c r="K59" s="10" t="s">
        <v>200</v>
      </c>
      <c r="L59" s="10" t="s">
        <v>202</v>
      </c>
      <c r="M59" s="10" t="s">
        <v>631</v>
      </c>
      <c r="N59" s="10" t="s">
        <v>996</v>
      </c>
      <c r="O59" s="60" t="s">
        <v>73</v>
      </c>
      <c r="P59" s="262" t="s">
        <v>997</v>
      </c>
      <c r="Q59" s="10" t="s">
        <v>633</v>
      </c>
      <c r="R59" s="10" t="s">
        <v>633</v>
      </c>
      <c r="S59" s="10" t="s">
        <v>633</v>
      </c>
      <c r="T59" s="10" t="s">
        <v>633</v>
      </c>
      <c r="U59" s="10" t="s">
        <v>73</v>
      </c>
      <c r="V59" s="10" t="s">
        <v>633</v>
      </c>
      <c r="W59" s="352"/>
      <c r="X59" s="352"/>
      <c r="Y59" s="352"/>
      <c r="Z59" s="60">
        <v>1</v>
      </c>
      <c r="AA59" s="352"/>
      <c r="AB59" s="352"/>
      <c r="AC59" s="352"/>
    </row>
    <row r="60" spans="1:29" s="59" customFormat="1" ht="42.75">
      <c r="A60" s="139">
        <v>5</v>
      </c>
      <c r="B60" s="140" t="s">
        <v>196</v>
      </c>
      <c r="C60" s="139" t="s">
        <v>634</v>
      </c>
      <c r="D60" s="139" t="s">
        <v>56</v>
      </c>
      <c r="E60" s="139" t="s">
        <v>56</v>
      </c>
      <c r="F60" s="139" t="s">
        <v>55</v>
      </c>
      <c r="G60" s="139">
        <v>1945</v>
      </c>
      <c r="H60" s="146">
        <v>0</v>
      </c>
      <c r="I60" s="142" t="s">
        <v>46</v>
      </c>
      <c r="J60" s="139" t="s">
        <v>51</v>
      </c>
      <c r="K60" s="139" t="s">
        <v>200</v>
      </c>
      <c r="L60" s="139" t="s">
        <v>206</v>
      </c>
      <c r="M60" s="139" t="s">
        <v>162</v>
      </c>
      <c r="N60" s="139" t="s">
        <v>207</v>
      </c>
      <c r="O60" s="139" t="s">
        <v>73</v>
      </c>
      <c r="P60" s="150" t="s">
        <v>1000</v>
      </c>
      <c r="Q60" s="139" t="s">
        <v>60</v>
      </c>
      <c r="R60" s="139" t="s">
        <v>60</v>
      </c>
      <c r="S60" s="139" t="s">
        <v>60</v>
      </c>
      <c r="T60" s="139" t="s">
        <v>61</v>
      </c>
      <c r="U60" s="139" t="s">
        <v>73</v>
      </c>
      <c r="V60" s="139" t="s">
        <v>60</v>
      </c>
      <c r="W60" s="139">
        <v>574</v>
      </c>
      <c r="X60" s="139">
        <v>532</v>
      </c>
      <c r="Y60" s="139">
        <v>2438</v>
      </c>
      <c r="Z60" s="139">
        <v>2</v>
      </c>
      <c r="AA60" s="139" t="s">
        <v>68</v>
      </c>
      <c r="AB60" s="139" t="s">
        <v>68</v>
      </c>
      <c r="AC60" s="139" t="s">
        <v>69</v>
      </c>
    </row>
    <row r="61" spans="1:29" s="59" customFormat="1" ht="42.75">
      <c r="A61" s="10">
        <v>6</v>
      </c>
      <c r="B61" s="45" t="s">
        <v>197</v>
      </c>
      <c r="C61" s="10" t="s">
        <v>198</v>
      </c>
      <c r="D61" s="10" t="s">
        <v>68</v>
      </c>
      <c r="E61" s="10" t="s">
        <v>69</v>
      </c>
      <c r="F61" s="10" t="s">
        <v>69</v>
      </c>
      <c r="G61" s="10">
        <v>1981</v>
      </c>
      <c r="H61" s="188">
        <v>1560220.62</v>
      </c>
      <c r="I61" s="48" t="s">
        <v>75</v>
      </c>
      <c r="J61" s="10" t="s">
        <v>201</v>
      </c>
      <c r="K61" s="10" t="s">
        <v>200</v>
      </c>
      <c r="L61" s="10" t="s">
        <v>209</v>
      </c>
      <c r="M61" s="10" t="s">
        <v>168</v>
      </c>
      <c r="N61" s="10" t="s">
        <v>210</v>
      </c>
      <c r="O61" s="10" t="s">
        <v>73</v>
      </c>
      <c r="P61" s="10" t="s">
        <v>208</v>
      </c>
      <c r="Q61" s="10" t="s">
        <v>60</v>
      </c>
      <c r="R61" s="10" t="s">
        <v>61</v>
      </c>
      <c r="S61" s="10" t="s">
        <v>61</v>
      </c>
      <c r="T61" s="10" t="s">
        <v>60</v>
      </c>
      <c r="U61" s="10" t="s">
        <v>61</v>
      </c>
      <c r="V61" s="10" t="s">
        <v>60</v>
      </c>
      <c r="W61" s="10">
        <v>1405</v>
      </c>
      <c r="X61" s="10">
        <v>1316</v>
      </c>
      <c r="Y61" s="10">
        <v>5800</v>
      </c>
      <c r="Z61" s="10">
        <v>1</v>
      </c>
      <c r="AA61" s="10" t="s">
        <v>69</v>
      </c>
      <c r="AB61" s="10" t="s">
        <v>68</v>
      </c>
      <c r="AC61" s="10" t="s">
        <v>69</v>
      </c>
    </row>
    <row r="62" spans="1:29" s="59" customFormat="1" ht="42.75">
      <c r="A62" s="10"/>
      <c r="B62" s="45" t="s">
        <v>900</v>
      </c>
      <c r="C62" s="190" t="s">
        <v>195</v>
      </c>
      <c r="D62" s="10" t="s">
        <v>55</v>
      </c>
      <c r="E62" s="10" t="s">
        <v>56</v>
      </c>
      <c r="F62" s="10" t="s">
        <v>56</v>
      </c>
      <c r="G62" s="10">
        <v>2020</v>
      </c>
      <c r="H62" s="185">
        <v>4050</v>
      </c>
      <c r="I62" s="48" t="s">
        <v>75</v>
      </c>
      <c r="J62" s="189" t="s">
        <v>51</v>
      </c>
      <c r="K62" s="10" t="s">
        <v>200</v>
      </c>
      <c r="L62" s="10" t="s">
        <v>205</v>
      </c>
      <c r="M62" s="10" t="s">
        <v>46</v>
      </c>
      <c r="N62" s="10" t="s">
        <v>205</v>
      </c>
      <c r="O62" s="10" t="s">
        <v>73</v>
      </c>
      <c r="P62" s="10"/>
      <c r="Q62" s="10" t="s">
        <v>61</v>
      </c>
      <c r="R62" s="10"/>
      <c r="S62" s="10"/>
      <c r="T62" s="10"/>
      <c r="U62" s="10"/>
      <c r="V62" s="10"/>
      <c r="W62" s="10">
        <v>24</v>
      </c>
      <c r="X62" s="10">
        <v>24</v>
      </c>
      <c r="Y62" s="10"/>
      <c r="Z62" s="149">
        <v>1</v>
      </c>
      <c r="AA62" s="10" t="s">
        <v>69</v>
      </c>
      <c r="AB62" s="10" t="s">
        <v>69</v>
      </c>
      <c r="AC62" s="10" t="s">
        <v>69</v>
      </c>
    </row>
    <row r="63" spans="1:29" s="59" customFormat="1" ht="42.75">
      <c r="A63" s="10"/>
      <c r="B63" s="45" t="s">
        <v>901</v>
      </c>
      <c r="C63" s="10" t="s">
        <v>903</v>
      </c>
      <c r="D63" s="10" t="s">
        <v>55</v>
      </c>
      <c r="E63" s="10" t="s">
        <v>56</v>
      </c>
      <c r="F63" s="10" t="s">
        <v>56</v>
      </c>
      <c r="G63" s="10">
        <v>2021</v>
      </c>
      <c r="H63" s="185">
        <v>8800</v>
      </c>
      <c r="I63" s="48" t="s">
        <v>75</v>
      </c>
      <c r="J63" s="189" t="s">
        <v>51</v>
      </c>
      <c r="K63" s="10" t="s">
        <v>200</v>
      </c>
      <c r="L63" s="10" t="s">
        <v>205</v>
      </c>
      <c r="M63" s="10" t="s">
        <v>46</v>
      </c>
      <c r="N63" s="10" t="s">
        <v>205</v>
      </c>
      <c r="O63" s="10" t="s">
        <v>73</v>
      </c>
      <c r="P63" s="10"/>
      <c r="Q63" s="10" t="s">
        <v>61</v>
      </c>
      <c r="R63" s="10"/>
      <c r="S63" s="10"/>
      <c r="T63" s="10"/>
      <c r="U63" s="10"/>
      <c r="V63" s="10"/>
      <c r="W63" s="10">
        <v>36</v>
      </c>
      <c r="X63" s="10">
        <v>36</v>
      </c>
      <c r="Y63" s="10"/>
      <c r="Z63" s="149">
        <v>1</v>
      </c>
      <c r="AA63" s="10" t="s">
        <v>69</v>
      </c>
      <c r="AB63" s="10" t="s">
        <v>69</v>
      </c>
      <c r="AC63" s="10" t="s">
        <v>69</v>
      </c>
    </row>
    <row r="64" spans="1:29" s="59" customFormat="1" ht="42.75">
      <c r="A64" s="10"/>
      <c r="B64" s="45" t="s">
        <v>901</v>
      </c>
      <c r="C64" s="10" t="s">
        <v>903</v>
      </c>
      <c r="D64" s="10" t="s">
        <v>55</v>
      </c>
      <c r="E64" s="10" t="s">
        <v>56</v>
      </c>
      <c r="F64" s="10" t="s">
        <v>56</v>
      </c>
      <c r="G64" s="10">
        <v>2021</v>
      </c>
      <c r="H64" s="185">
        <v>8800</v>
      </c>
      <c r="I64" s="48" t="s">
        <v>75</v>
      </c>
      <c r="J64" s="189" t="s">
        <v>51</v>
      </c>
      <c r="K64" s="10" t="s">
        <v>200</v>
      </c>
      <c r="L64" s="10" t="s">
        <v>205</v>
      </c>
      <c r="M64" s="10" t="s">
        <v>46</v>
      </c>
      <c r="N64" s="10" t="s">
        <v>205</v>
      </c>
      <c r="O64" s="10" t="s">
        <v>73</v>
      </c>
      <c r="P64" s="10"/>
      <c r="Q64" s="10" t="s">
        <v>61</v>
      </c>
      <c r="R64" s="10"/>
      <c r="S64" s="10"/>
      <c r="T64" s="10"/>
      <c r="U64" s="10"/>
      <c r="V64" s="10"/>
      <c r="W64" s="10">
        <v>36</v>
      </c>
      <c r="X64" s="10">
        <v>36</v>
      </c>
      <c r="Y64" s="10"/>
      <c r="Z64" s="149">
        <v>1</v>
      </c>
      <c r="AA64" s="10" t="s">
        <v>69</v>
      </c>
      <c r="AB64" s="10" t="s">
        <v>69</v>
      </c>
      <c r="AC64" s="10" t="s">
        <v>69</v>
      </c>
    </row>
    <row r="65" spans="1:29" s="59" customFormat="1" ht="42.75">
      <c r="A65" s="10"/>
      <c r="B65" s="45" t="s">
        <v>902</v>
      </c>
      <c r="C65" s="10" t="s">
        <v>903</v>
      </c>
      <c r="D65" s="10" t="s">
        <v>55</v>
      </c>
      <c r="E65" s="10" t="s">
        <v>56</v>
      </c>
      <c r="F65" s="10" t="s">
        <v>56</v>
      </c>
      <c r="G65" s="10">
        <v>2021</v>
      </c>
      <c r="H65" s="185">
        <v>6500</v>
      </c>
      <c r="I65" s="48" t="s">
        <v>75</v>
      </c>
      <c r="J65" s="189" t="s">
        <v>51</v>
      </c>
      <c r="K65" s="10" t="s">
        <v>200</v>
      </c>
      <c r="L65" s="10" t="s">
        <v>205</v>
      </c>
      <c r="M65" s="10" t="s">
        <v>46</v>
      </c>
      <c r="N65" s="10" t="s">
        <v>205</v>
      </c>
      <c r="O65" s="10" t="s">
        <v>73</v>
      </c>
      <c r="P65" s="10"/>
      <c r="Q65" s="10" t="s">
        <v>61</v>
      </c>
      <c r="R65" s="10"/>
      <c r="S65" s="10"/>
      <c r="T65" s="10"/>
      <c r="U65" s="10"/>
      <c r="V65" s="10"/>
      <c r="W65" s="10">
        <v>36</v>
      </c>
      <c r="X65" s="10">
        <v>36</v>
      </c>
      <c r="Y65" s="10"/>
      <c r="Z65" s="149">
        <v>1</v>
      </c>
      <c r="AA65" s="10" t="s">
        <v>69</v>
      </c>
      <c r="AB65" s="10" t="s">
        <v>69</v>
      </c>
      <c r="AC65" s="10" t="s">
        <v>69</v>
      </c>
    </row>
    <row r="66" spans="1:29" s="59" customFormat="1" ht="42.75">
      <c r="A66" s="10">
        <v>7</v>
      </c>
      <c r="B66" s="45" t="s">
        <v>316</v>
      </c>
      <c r="C66" s="45"/>
      <c r="D66" s="10" t="s">
        <v>68</v>
      </c>
      <c r="E66" s="10" t="s">
        <v>69</v>
      </c>
      <c r="F66" s="10"/>
      <c r="G66" s="10">
        <v>2011</v>
      </c>
      <c r="H66" s="46">
        <v>52248.12</v>
      </c>
      <c r="I66" s="48" t="s">
        <v>75</v>
      </c>
      <c r="J66" s="10"/>
      <c r="K66" s="10" t="s">
        <v>200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s="59" customFormat="1" ht="42.75">
      <c r="A67" s="10">
        <v>8</v>
      </c>
      <c r="B67" s="45" t="s">
        <v>317</v>
      </c>
      <c r="C67" s="45"/>
      <c r="D67" s="10" t="s">
        <v>68</v>
      </c>
      <c r="E67" s="10" t="s">
        <v>69</v>
      </c>
      <c r="F67" s="10"/>
      <c r="G67" s="10">
        <v>2011</v>
      </c>
      <c r="H67" s="46">
        <v>106415.03</v>
      </c>
      <c r="I67" s="48" t="s">
        <v>75</v>
      </c>
      <c r="J67" s="10"/>
      <c r="K67" s="10" t="s">
        <v>200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s="59" customFormat="1" ht="42.75">
      <c r="A68" s="10">
        <v>9</v>
      </c>
      <c r="B68" s="45" t="s">
        <v>318</v>
      </c>
      <c r="C68" s="45"/>
      <c r="D68" s="10" t="s">
        <v>68</v>
      </c>
      <c r="E68" s="10" t="s">
        <v>69</v>
      </c>
      <c r="F68" s="10"/>
      <c r="G68" s="10">
        <v>2011</v>
      </c>
      <c r="H68" s="46">
        <v>556205.82999999996</v>
      </c>
      <c r="I68" s="48" t="s">
        <v>75</v>
      </c>
      <c r="J68" s="10"/>
      <c r="K68" s="10" t="s">
        <v>200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s="59" customFormat="1" ht="42.75">
      <c r="A69" s="10">
        <v>10</v>
      </c>
      <c r="B69" s="45" t="s">
        <v>319</v>
      </c>
      <c r="C69" s="45"/>
      <c r="D69" s="10" t="s">
        <v>68</v>
      </c>
      <c r="E69" s="10" t="s">
        <v>69</v>
      </c>
      <c r="F69" s="10"/>
      <c r="G69" s="10">
        <v>2011</v>
      </c>
      <c r="H69" s="46">
        <v>45956.18</v>
      </c>
      <c r="I69" s="48" t="s">
        <v>75</v>
      </c>
      <c r="J69" s="10"/>
      <c r="K69" s="10" t="s">
        <v>200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s="59" customFormat="1" ht="42.75">
      <c r="A70" s="10">
        <v>11</v>
      </c>
      <c r="B70" s="45" t="s">
        <v>320</v>
      </c>
      <c r="C70" s="45"/>
      <c r="D70" s="10" t="s">
        <v>68</v>
      </c>
      <c r="E70" s="10" t="s">
        <v>69</v>
      </c>
      <c r="F70" s="10"/>
      <c r="G70" s="10">
        <v>2011</v>
      </c>
      <c r="H70" s="46">
        <v>9644.75</v>
      </c>
      <c r="I70" s="48" t="s">
        <v>75</v>
      </c>
      <c r="J70" s="10"/>
      <c r="K70" s="10" t="s">
        <v>200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s="59" customFormat="1" ht="45" customHeight="1">
      <c r="A71" s="10">
        <v>12</v>
      </c>
      <c r="B71" s="45" t="s">
        <v>321</v>
      </c>
      <c r="C71" s="45"/>
      <c r="D71" s="10" t="s">
        <v>68</v>
      </c>
      <c r="E71" s="10" t="s">
        <v>69</v>
      </c>
      <c r="F71" s="10"/>
      <c r="G71" s="10">
        <v>2011</v>
      </c>
      <c r="H71" s="46">
        <v>182092.49</v>
      </c>
      <c r="I71" s="48" t="s">
        <v>75</v>
      </c>
      <c r="J71" s="10"/>
      <c r="K71" s="10" t="s">
        <v>200</v>
      </c>
      <c r="L71" s="353" t="s">
        <v>332</v>
      </c>
      <c r="M71" s="354"/>
      <c r="N71" s="355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s="59" customFormat="1" ht="42.75">
      <c r="A72" s="10">
        <v>13</v>
      </c>
      <c r="B72" s="45" t="s">
        <v>322</v>
      </c>
      <c r="C72" s="45"/>
      <c r="D72" s="10" t="s">
        <v>68</v>
      </c>
      <c r="E72" s="10" t="s">
        <v>69</v>
      </c>
      <c r="F72" s="10"/>
      <c r="G72" s="10">
        <v>2011</v>
      </c>
      <c r="H72" s="46">
        <v>49908.639999999999</v>
      </c>
      <c r="I72" s="48" t="s">
        <v>75</v>
      </c>
      <c r="J72" s="10"/>
      <c r="K72" s="10" t="s">
        <v>200</v>
      </c>
      <c r="L72" s="353" t="s">
        <v>333</v>
      </c>
      <c r="M72" s="354"/>
      <c r="N72" s="355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s="59" customFormat="1" ht="42.75">
      <c r="A73" s="10">
        <v>14</v>
      </c>
      <c r="B73" s="45" t="s">
        <v>323</v>
      </c>
      <c r="C73" s="45"/>
      <c r="D73" s="10" t="s">
        <v>68</v>
      </c>
      <c r="E73" s="10" t="s">
        <v>69</v>
      </c>
      <c r="F73" s="10"/>
      <c r="G73" s="10">
        <v>2011</v>
      </c>
      <c r="H73" s="46">
        <v>48124.78</v>
      </c>
      <c r="I73" s="48" t="s">
        <v>75</v>
      </c>
      <c r="J73" s="10"/>
      <c r="K73" s="10" t="s">
        <v>200</v>
      </c>
      <c r="L73" s="353" t="s">
        <v>333</v>
      </c>
      <c r="M73" s="354"/>
      <c r="N73" s="355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s="59" customFormat="1" ht="42.75">
      <c r="A74" s="10">
        <v>15</v>
      </c>
      <c r="B74" s="45" t="s">
        <v>324</v>
      </c>
      <c r="C74" s="45"/>
      <c r="D74" s="10" t="s">
        <v>68</v>
      </c>
      <c r="E74" s="10" t="s">
        <v>69</v>
      </c>
      <c r="F74" s="10"/>
      <c r="G74" s="10">
        <v>2011</v>
      </c>
      <c r="H74" s="46">
        <v>353038.67</v>
      </c>
      <c r="I74" s="48" t="s">
        <v>75</v>
      </c>
      <c r="J74" s="10"/>
      <c r="K74" s="10" t="s">
        <v>200</v>
      </c>
      <c r="L74" s="353" t="s">
        <v>333</v>
      </c>
      <c r="M74" s="354"/>
      <c r="N74" s="355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s="59" customFormat="1" ht="42.75">
      <c r="A75" s="10">
        <v>16</v>
      </c>
      <c r="B75" s="45" t="s">
        <v>325</v>
      </c>
      <c r="C75" s="45"/>
      <c r="D75" s="10" t="s">
        <v>68</v>
      </c>
      <c r="E75" s="10" t="s">
        <v>69</v>
      </c>
      <c r="F75" s="10"/>
      <c r="G75" s="10">
        <v>2011</v>
      </c>
      <c r="H75" s="46">
        <v>43837.57</v>
      </c>
      <c r="I75" s="48" t="s">
        <v>75</v>
      </c>
      <c r="J75" s="10"/>
      <c r="K75" s="10" t="s">
        <v>200</v>
      </c>
      <c r="L75" s="367" t="s">
        <v>334</v>
      </c>
      <c r="M75" s="367"/>
      <c r="N75" s="367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s="59" customFormat="1" ht="45" customHeight="1">
      <c r="A76" s="10">
        <v>17</v>
      </c>
      <c r="B76" s="45" t="s">
        <v>326</v>
      </c>
      <c r="C76" s="45"/>
      <c r="D76" s="10" t="s">
        <v>68</v>
      </c>
      <c r="E76" s="10" t="s">
        <v>69</v>
      </c>
      <c r="F76" s="10"/>
      <c r="G76" s="10">
        <v>2011</v>
      </c>
      <c r="H76" s="46">
        <v>74553.16</v>
      </c>
      <c r="I76" s="48" t="s">
        <v>75</v>
      </c>
      <c r="J76" s="10"/>
      <c r="K76" s="10" t="s">
        <v>200</v>
      </c>
      <c r="L76" s="353" t="s">
        <v>83</v>
      </c>
      <c r="M76" s="354"/>
      <c r="N76" s="355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s="59" customFormat="1" ht="42.75">
      <c r="A77" s="10">
        <v>18</v>
      </c>
      <c r="B77" s="45" t="s">
        <v>327</v>
      </c>
      <c r="C77" s="45"/>
      <c r="D77" s="10" t="s">
        <v>68</v>
      </c>
      <c r="E77" s="10" t="s">
        <v>69</v>
      </c>
      <c r="F77" s="10"/>
      <c r="G77" s="10">
        <v>1990</v>
      </c>
      <c r="H77" s="46">
        <v>13153.35</v>
      </c>
      <c r="I77" s="48" t="s">
        <v>75</v>
      </c>
      <c r="J77" s="10"/>
      <c r="K77" s="10" t="s">
        <v>200</v>
      </c>
      <c r="L77" s="353" t="s">
        <v>335</v>
      </c>
      <c r="M77" s="354"/>
      <c r="N77" s="355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s="59" customFormat="1" ht="42.75">
      <c r="A78" s="10">
        <v>19</v>
      </c>
      <c r="B78" s="45" t="s">
        <v>327</v>
      </c>
      <c r="C78" s="45"/>
      <c r="D78" s="10" t="s">
        <v>68</v>
      </c>
      <c r="E78" s="10" t="s">
        <v>69</v>
      </c>
      <c r="F78" s="10"/>
      <c r="G78" s="10">
        <v>1990</v>
      </c>
      <c r="H78" s="46">
        <v>16063.19</v>
      </c>
      <c r="I78" s="48" t="s">
        <v>75</v>
      </c>
      <c r="J78" s="10"/>
      <c r="K78" s="10" t="s">
        <v>200</v>
      </c>
      <c r="L78" s="353" t="s">
        <v>335</v>
      </c>
      <c r="M78" s="354"/>
      <c r="N78" s="355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s="59" customFormat="1" ht="45" customHeight="1">
      <c r="A79" s="10">
        <v>20</v>
      </c>
      <c r="B79" s="45" t="s">
        <v>328</v>
      </c>
      <c r="C79" s="45"/>
      <c r="D79" s="10" t="s">
        <v>68</v>
      </c>
      <c r="E79" s="10" t="s">
        <v>69</v>
      </c>
      <c r="F79" s="10"/>
      <c r="G79" s="10">
        <v>1990</v>
      </c>
      <c r="H79" s="46">
        <v>43672.26</v>
      </c>
      <c r="I79" s="48" t="s">
        <v>75</v>
      </c>
      <c r="J79" s="10"/>
      <c r="K79" s="10" t="s">
        <v>200</v>
      </c>
      <c r="L79" s="353" t="s">
        <v>332</v>
      </c>
      <c r="M79" s="354"/>
      <c r="N79" s="355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s="59" customFormat="1" ht="42.75">
      <c r="A80" s="10">
        <v>21</v>
      </c>
      <c r="B80" s="45" t="s">
        <v>329</v>
      </c>
      <c r="C80" s="45"/>
      <c r="D80" s="10" t="s">
        <v>68</v>
      </c>
      <c r="E80" s="10" t="s">
        <v>69</v>
      </c>
      <c r="F80" s="10"/>
      <c r="G80" s="10">
        <v>1983</v>
      </c>
      <c r="H80" s="46">
        <v>307547.75</v>
      </c>
      <c r="I80" s="48" t="s">
        <v>75</v>
      </c>
      <c r="J80" s="10"/>
      <c r="K80" s="10" t="s">
        <v>200</v>
      </c>
      <c r="L80" s="353" t="s">
        <v>336</v>
      </c>
      <c r="M80" s="354"/>
      <c r="N80" s="355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s="59" customFormat="1" ht="42.75">
      <c r="A81" s="10">
        <v>22</v>
      </c>
      <c r="B81" s="45" t="s">
        <v>330</v>
      </c>
      <c r="C81" s="45"/>
      <c r="D81" s="10" t="s">
        <v>68</v>
      </c>
      <c r="E81" s="10" t="s">
        <v>69</v>
      </c>
      <c r="F81" s="10"/>
      <c r="G81" s="10">
        <v>2013</v>
      </c>
      <c r="H81" s="46">
        <v>5462.28</v>
      </c>
      <c r="I81" s="48" t="s">
        <v>75</v>
      </c>
      <c r="J81" s="10"/>
      <c r="K81" s="10" t="s">
        <v>200</v>
      </c>
      <c r="L81" s="353" t="s">
        <v>334</v>
      </c>
      <c r="M81" s="354"/>
      <c r="N81" s="355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s="59" customFormat="1" ht="42.75">
      <c r="A82" s="10">
        <v>23</v>
      </c>
      <c r="B82" s="45" t="s">
        <v>469</v>
      </c>
      <c r="C82" s="45"/>
      <c r="D82" s="10" t="s">
        <v>68</v>
      </c>
      <c r="E82" s="10" t="s">
        <v>69</v>
      </c>
      <c r="F82" s="10"/>
      <c r="G82" s="10">
        <v>2017</v>
      </c>
      <c r="H82" s="46">
        <v>60958.8</v>
      </c>
      <c r="I82" s="48" t="s">
        <v>75</v>
      </c>
      <c r="J82" s="10"/>
      <c r="K82" s="10" t="s">
        <v>200</v>
      </c>
      <c r="L82" s="353" t="s">
        <v>470</v>
      </c>
      <c r="M82" s="354"/>
      <c r="N82" s="355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s="59" customFormat="1" ht="45" customHeight="1">
      <c r="A83" s="10">
        <v>24</v>
      </c>
      <c r="B83" s="45" t="s">
        <v>331</v>
      </c>
      <c r="C83" s="45"/>
      <c r="D83" s="10" t="s">
        <v>68</v>
      </c>
      <c r="E83" s="10" t="s">
        <v>69</v>
      </c>
      <c r="F83" s="10"/>
      <c r="G83" s="10">
        <v>1990</v>
      </c>
      <c r="H83" s="46">
        <v>11281.82</v>
      </c>
      <c r="I83" s="48" t="s">
        <v>75</v>
      </c>
      <c r="J83" s="10"/>
      <c r="K83" s="10" t="s">
        <v>200</v>
      </c>
      <c r="L83" s="353" t="s">
        <v>337</v>
      </c>
      <c r="M83" s="354"/>
      <c r="N83" s="355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s="59" customFormat="1" ht="45" customHeight="1">
      <c r="A84" s="10">
        <v>25</v>
      </c>
      <c r="B84" s="196" t="s">
        <v>896</v>
      </c>
      <c r="C84" s="45"/>
      <c r="D84" s="194" t="s">
        <v>68</v>
      </c>
      <c r="E84" s="194" t="s">
        <v>69</v>
      </c>
      <c r="F84" s="194"/>
      <c r="G84" s="194">
        <v>1990</v>
      </c>
      <c r="H84" s="192">
        <v>7837.99</v>
      </c>
      <c r="I84" s="48" t="s">
        <v>75</v>
      </c>
      <c r="J84" s="10"/>
      <c r="K84" s="10" t="s">
        <v>200</v>
      </c>
      <c r="L84" s="110"/>
      <c r="M84" s="111"/>
      <c r="N84" s="112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s="59" customFormat="1" ht="45" customHeight="1">
      <c r="A85" s="10">
        <v>26</v>
      </c>
      <c r="B85" s="196" t="s">
        <v>897</v>
      </c>
      <c r="C85" s="45"/>
      <c r="D85" s="194" t="s">
        <v>68</v>
      </c>
      <c r="E85" s="194" t="s">
        <v>69</v>
      </c>
      <c r="F85" s="194"/>
      <c r="G85" s="194">
        <v>2020</v>
      </c>
      <c r="H85" s="192">
        <v>22140</v>
      </c>
      <c r="I85" s="48" t="s">
        <v>75</v>
      </c>
      <c r="J85" s="10"/>
      <c r="K85" s="10" t="s">
        <v>200</v>
      </c>
      <c r="L85" s="110"/>
      <c r="M85" s="111"/>
      <c r="N85" s="112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s="59" customFormat="1" ht="45" customHeight="1">
      <c r="A86" s="10">
        <v>27</v>
      </c>
      <c r="B86" s="196" t="s">
        <v>898</v>
      </c>
      <c r="C86" s="45"/>
      <c r="D86" s="194" t="s">
        <v>68</v>
      </c>
      <c r="E86" s="194" t="s">
        <v>69</v>
      </c>
      <c r="F86" s="194"/>
      <c r="G86" s="194">
        <v>2020</v>
      </c>
      <c r="H86" s="192">
        <v>34230.9</v>
      </c>
      <c r="I86" s="48" t="s">
        <v>75</v>
      </c>
      <c r="J86" s="10"/>
      <c r="K86" s="10" t="s">
        <v>200</v>
      </c>
      <c r="L86" s="110"/>
      <c r="M86" s="111"/>
      <c r="N86" s="112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s="59" customFormat="1" ht="45" customHeight="1">
      <c r="A87" s="10">
        <v>28</v>
      </c>
      <c r="B87" s="196" t="s">
        <v>899</v>
      </c>
      <c r="C87" s="45"/>
      <c r="D87" s="194" t="s">
        <v>68</v>
      </c>
      <c r="E87" s="194" t="s">
        <v>69</v>
      </c>
      <c r="F87" s="194"/>
      <c r="G87" s="194">
        <v>2020</v>
      </c>
      <c r="H87" s="192">
        <v>61809.63</v>
      </c>
      <c r="I87" s="48" t="s">
        <v>75</v>
      </c>
      <c r="J87" s="10"/>
      <c r="K87" s="10" t="s">
        <v>200</v>
      </c>
      <c r="L87" s="353" t="s">
        <v>337</v>
      </c>
      <c r="M87" s="354" t="s">
        <v>337</v>
      </c>
      <c r="N87" s="355" t="s">
        <v>337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s="59" customFormat="1" ht="45" customHeight="1">
      <c r="A88" s="10">
        <v>29</v>
      </c>
      <c r="B88" s="195" t="s">
        <v>325</v>
      </c>
      <c r="C88" s="45"/>
      <c r="D88" s="193" t="s">
        <v>68</v>
      </c>
      <c r="E88" s="193" t="s">
        <v>69</v>
      </c>
      <c r="F88" s="193"/>
      <c r="G88" s="193">
        <v>2018</v>
      </c>
      <c r="H88" s="191">
        <v>32798.99</v>
      </c>
      <c r="I88" s="48" t="s">
        <v>75</v>
      </c>
      <c r="J88" s="10"/>
      <c r="K88" s="10" t="s">
        <v>200</v>
      </c>
      <c r="L88" s="353" t="s">
        <v>334</v>
      </c>
      <c r="M88" s="354" t="s">
        <v>334</v>
      </c>
      <c r="N88" s="355" t="s">
        <v>334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>
      <c r="A89" s="362" t="s">
        <v>44</v>
      </c>
      <c r="B89" s="362"/>
      <c r="C89" s="362"/>
      <c r="D89" s="52"/>
      <c r="E89" s="52"/>
      <c r="F89" s="52"/>
      <c r="G89" s="51"/>
      <c r="H89" s="53">
        <f>SUM(H55:H88)</f>
        <v>26560676.440000005</v>
      </c>
      <c r="I89" s="53"/>
      <c r="J89" s="9"/>
      <c r="K89" s="95"/>
      <c r="L89" s="95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s="11" customFormat="1">
      <c r="A90" s="373" t="s">
        <v>764</v>
      </c>
      <c r="B90" s="373"/>
      <c r="C90" s="373"/>
      <c r="D90" s="373"/>
      <c r="E90" s="373"/>
      <c r="F90" s="373"/>
      <c r="G90" s="373"/>
      <c r="H90" s="373"/>
      <c r="I90" s="55"/>
      <c r="J90" s="40"/>
      <c r="K90" s="91"/>
      <c r="L90" s="91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</row>
    <row r="91" spans="1:29" ht="66.75" customHeight="1">
      <c r="A91" s="10">
        <v>1</v>
      </c>
      <c r="B91" s="45" t="s">
        <v>122</v>
      </c>
      <c r="C91" s="45" t="s">
        <v>213</v>
      </c>
      <c r="D91" s="10" t="s">
        <v>68</v>
      </c>
      <c r="E91" s="10" t="s">
        <v>69</v>
      </c>
      <c r="F91" s="10" t="s">
        <v>69</v>
      </c>
      <c r="G91" s="10">
        <v>1963</v>
      </c>
      <c r="H91" s="343">
        <v>4525257</v>
      </c>
      <c r="I91" s="341" t="s">
        <v>84</v>
      </c>
      <c r="J91" s="47" t="s">
        <v>220</v>
      </c>
      <c r="K91" s="10" t="s">
        <v>364</v>
      </c>
      <c r="L91" s="10" t="s">
        <v>334</v>
      </c>
      <c r="M91" s="10" t="s">
        <v>221</v>
      </c>
      <c r="N91" s="10" t="s">
        <v>222</v>
      </c>
      <c r="O91" s="10" t="s">
        <v>223</v>
      </c>
      <c r="P91" s="10" t="s">
        <v>224</v>
      </c>
      <c r="Q91" s="10" t="s">
        <v>65</v>
      </c>
      <c r="R91" s="10" t="s">
        <v>65</v>
      </c>
      <c r="S91" s="10" t="s">
        <v>65</v>
      </c>
      <c r="T91" s="10" t="s">
        <v>65</v>
      </c>
      <c r="U91" s="10" t="s">
        <v>225</v>
      </c>
      <c r="V91" s="10" t="s">
        <v>225</v>
      </c>
      <c r="W91" s="10">
        <v>747</v>
      </c>
      <c r="X91" s="10">
        <v>1707</v>
      </c>
      <c r="Y91" s="10">
        <v>7610</v>
      </c>
      <c r="Z91" s="10">
        <v>3</v>
      </c>
      <c r="AA91" s="10" t="s">
        <v>69</v>
      </c>
      <c r="AB91" s="10" t="s">
        <v>68</v>
      </c>
      <c r="AC91" s="10" t="s">
        <v>69</v>
      </c>
    </row>
    <row r="92" spans="1:29" ht="57" customHeight="1">
      <c r="A92" s="10">
        <v>2</v>
      </c>
      <c r="B92" s="45" t="s">
        <v>214</v>
      </c>
      <c r="C92" s="45" t="s">
        <v>215</v>
      </c>
      <c r="D92" s="10" t="s">
        <v>68</v>
      </c>
      <c r="E92" s="10" t="s">
        <v>69</v>
      </c>
      <c r="F92" s="10" t="s">
        <v>69</v>
      </c>
      <c r="G92" s="10">
        <v>1963</v>
      </c>
      <c r="H92" s="343">
        <v>6098439.9299999997</v>
      </c>
      <c r="I92" s="341" t="s">
        <v>84</v>
      </c>
      <c r="J92" s="10" t="s">
        <v>220</v>
      </c>
      <c r="K92" s="10" t="s">
        <v>364</v>
      </c>
      <c r="L92" s="10" t="s">
        <v>337</v>
      </c>
      <c r="M92" s="10" t="s">
        <v>221</v>
      </c>
      <c r="N92" s="10" t="s">
        <v>222</v>
      </c>
      <c r="O92" s="10" t="s">
        <v>272</v>
      </c>
      <c r="P92" s="10" t="s">
        <v>226</v>
      </c>
      <c r="Q92" s="10" t="s">
        <v>227</v>
      </c>
      <c r="R92" s="10" t="s">
        <v>65</v>
      </c>
      <c r="S92" s="10" t="s">
        <v>65</v>
      </c>
      <c r="T92" s="10" t="s">
        <v>65</v>
      </c>
      <c r="U92" s="10" t="s">
        <v>225</v>
      </c>
      <c r="V92" s="10" t="s">
        <v>225</v>
      </c>
      <c r="W92" s="10">
        <v>2715</v>
      </c>
      <c r="X92" s="10">
        <v>2300.4299999999998</v>
      </c>
      <c r="Y92" s="10">
        <v>9113</v>
      </c>
      <c r="Z92" s="10">
        <v>1</v>
      </c>
      <c r="AA92" s="10" t="s">
        <v>69</v>
      </c>
      <c r="AB92" s="10" t="s">
        <v>68</v>
      </c>
      <c r="AC92" s="10" t="s">
        <v>69</v>
      </c>
    </row>
    <row r="93" spans="1:29" ht="32.25" customHeight="1">
      <c r="A93" s="139">
        <v>3</v>
      </c>
      <c r="B93" s="140" t="s">
        <v>216</v>
      </c>
      <c r="C93" s="140" t="s">
        <v>217</v>
      </c>
      <c r="D93" s="139" t="s">
        <v>68</v>
      </c>
      <c r="E93" s="139" t="s">
        <v>69</v>
      </c>
      <c r="F93" s="139" t="s">
        <v>69</v>
      </c>
      <c r="G93" s="139">
        <v>1972</v>
      </c>
      <c r="H93" s="146">
        <v>0</v>
      </c>
      <c r="I93" s="142" t="s">
        <v>75</v>
      </c>
      <c r="J93" s="139"/>
      <c r="K93" s="139" t="s">
        <v>364</v>
      </c>
      <c r="L93" s="139" t="s">
        <v>337</v>
      </c>
      <c r="M93" s="139"/>
      <c r="N93" s="139" t="s">
        <v>228</v>
      </c>
      <c r="O93" s="139"/>
      <c r="P93" s="139" t="s">
        <v>229</v>
      </c>
      <c r="Q93" s="139" t="s">
        <v>65</v>
      </c>
      <c r="R93" s="139" t="s">
        <v>65</v>
      </c>
      <c r="S93" s="139" t="s">
        <v>51</v>
      </c>
      <c r="T93" s="139" t="s">
        <v>65</v>
      </c>
      <c r="U93" s="139" t="s">
        <v>51</v>
      </c>
      <c r="V93" s="139" t="s">
        <v>65</v>
      </c>
      <c r="W93" s="139">
        <v>25</v>
      </c>
      <c r="X93" s="139">
        <v>16</v>
      </c>
      <c r="Y93" s="139">
        <v>46</v>
      </c>
      <c r="Z93" s="139">
        <v>1</v>
      </c>
      <c r="AA93" s="139" t="s">
        <v>69</v>
      </c>
      <c r="AB93" s="139" t="s">
        <v>69</v>
      </c>
      <c r="AC93" s="139" t="s">
        <v>69</v>
      </c>
    </row>
    <row r="94" spans="1:29" ht="29.25" customHeight="1">
      <c r="A94" s="139">
        <v>4</v>
      </c>
      <c r="B94" s="140" t="s">
        <v>132</v>
      </c>
      <c r="C94" s="140" t="s">
        <v>218</v>
      </c>
      <c r="D94" s="139" t="s">
        <v>68</v>
      </c>
      <c r="E94" s="139" t="s">
        <v>68</v>
      </c>
      <c r="F94" s="139" t="s">
        <v>69</v>
      </c>
      <c r="G94" s="139">
        <v>1959</v>
      </c>
      <c r="H94" s="146">
        <v>0</v>
      </c>
      <c r="I94" s="142" t="s">
        <v>75</v>
      </c>
      <c r="J94" s="139"/>
      <c r="K94" s="139" t="s">
        <v>364</v>
      </c>
      <c r="L94" s="139" t="s">
        <v>64</v>
      </c>
      <c r="M94" s="139"/>
      <c r="N94" s="139" t="s">
        <v>230</v>
      </c>
      <c r="O94" s="139"/>
      <c r="P94" s="139"/>
      <c r="Q94" s="139" t="s">
        <v>231</v>
      </c>
      <c r="R94" s="139" t="s">
        <v>51</v>
      </c>
      <c r="S94" s="139" t="s">
        <v>51</v>
      </c>
      <c r="T94" s="139" t="s">
        <v>231</v>
      </c>
      <c r="U94" s="139" t="s">
        <v>51</v>
      </c>
      <c r="V94" s="139" t="s">
        <v>51</v>
      </c>
      <c r="W94" s="139">
        <v>110</v>
      </c>
      <c r="X94" s="139">
        <v>73</v>
      </c>
      <c r="Y94" s="139">
        <v>462</v>
      </c>
      <c r="Z94" s="139">
        <v>1</v>
      </c>
      <c r="AA94" s="139" t="s">
        <v>69</v>
      </c>
      <c r="AB94" s="139" t="s">
        <v>69</v>
      </c>
      <c r="AC94" s="139" t="s">
        <v>69</v>
      </c>
    </row>
    <row r="95" spans="1:29" ht="32.25" customHeight="1">
      <c r="A95" s="139">
        <v>5</v>
      </c>
      <c r="B95" s="140" t="s">
        <v>132</v>
      </c>
      <c r="C95" s="140" t="s">
        <v>218</v>
      </c>
      <c r="D95" s="139" t="s">
        <v>68</v>
      </c>
      <c r="E95" s="139" t="s">
        <v>69</v>
      </c>
      <c r="F95" s="139" t="s">
        <v>69</v>
      </c>
      <c r="G95" s="139">
        <v>1974</v>
      </c>
      <c r="H95" s="146">
        <v>0</v>
      </c>
      <c r="I95" s="142" t="s">
        <v>75</v>
      </c>
      <c r="J95" s="139"/>
      <c r="K95" s="139" t="s">
        <v>364</v>
      </c>
      <c r="L95" s="139" t="s">
        <v>64</v>
      </c>
      <c r="M95" s="139"/>
      <c r="N95" s="139" t="s">
        <v>230</v>
      </c>
      <c r="O95" s="139"/>
      <c r="P95" s="139"/>
      <c r="Q95" s="139" t="s">
        <v>65</v>
      </c>
      <c r="R95" s="139" t="s">
        <v>51</v>
      </c>
      <c r="S95" s="139" t="s">
        <v>51</v>
      </c>
      <c r="T95" s="139" t="s">
        <v>65</v>
      </c>
      <c r="U95" s="139" t="s">
        <v>51</v>
      </c>
      <c r="V95" s="139" t="s">
        <v>51</v>
      </c>
      <c r="W95" s="139">
        <v>121</v>
      </c>
      <c r="X95" s="139">
        <v>94</v>
      </c>
      <c r="Y95" s="139">
        <v>508</v>
      </c>
      <c r="Z95" s="139">
        <v>1</v>
      </c>
      <c r="AA95" s="139" t="s">
        <v>69</v>
      </c>
      <c r="AB95" s="139" t="s">
        <v>69</v>
      </c>
      <c r="AC95" s="139" t="s">
        <v>69</v>
      </c>
    </row>
    <row r="96" spans="1:29" ht="32.25" customHeight="1">
      <c r="A96" s="139">
        <v>6</v>
      </c>
      <c r="B96" s="140" t="s">
        <v>72</v>
      </c>
      <c r="C96" s="140"/>
      <c r="D96" s="139" t="s">
        <v>69</v>
      </c>
      <c r="E96" s="139" t="s">
        <v>68</v>
      </c>
      <c r="F96" s="139" t="s">
        <v>69</v>
      </c>
      <c r="G96" s="139">
        <v>1956</v>
      </c>
      <c r="H96" s="146">
        <v>0</v>
      </c>
      <c r="I96" s="142" t="s">
        <v>75</v>
      </c>
      <c r="J96" s="139"/>
      <c r="K96" s="139" t="s">
        <v>364</v>
      </c>
      <c r="L96" s="139" t="s">
        <v>64</v>
      </c>
      <c r="M96" s="139"/>
      <c r="N96" s="139" t="s">
        <v>230</v>
      </c>
      <c r="O96" s="139"/>
      <c r="P96" s="139"/>
      <c r="Q96" s="139" t="s">
        <v>231</v>
      </c>
      <c r="R96" s="139" t="s">
        <v>51</v>
      </c>
      <c r="S96" s="139" t="s">
        <v>51</v>
      </c>
      <c r="T96" s="139" t="s">
        <v>231</v>
      </c>
      <c r="U96" s="139" t="s">
        <v>51</v>
      </c>
      <c r="V96" s="139" t="s">
        <v>51</v>
      </c>
      <c r="W96" s="139">
        <v>264</v>
      </c>
      <c r="X96" s="139">
        <v>110</v>
      </c>
      <c r="Y96" s="139">
        <v>1108</v>
      </c>
      <c r="Z96" s="139">
        <v>1</v>
      </c>
      <c r="AA96" s="139" t="s">
        <v>69</v>
      </c>
      <c r="AB96" s="139" t="s">
        <v>69</v>
      </c>
      <c r="AC96" s="139" t="s">
        <v>69</v>
      </c>
    </row>
    <row r="97" spans="1:29" ht="35.25" customHeight="1">
      <c r="A97" s="10">
        <v>7</v>
      </c>
      <c r="B97" s="45" t="s">
        <v>219</v>
      </c>
      <c r="C97" s="45"/>
      <c r="D97" s="10" t="s">
        <v>69</v>
      </c>
      <c r="E97" s="10" t="s">
        <v>69</v>
      </c>
      <c r="F97" s="10" t="s">
        <v>69</v>
      </c>
      <c r="G97" s="10">
        <v>1994</v>
      </c>
      <c r="H97" s="46">
        <v>37452.870000000003</v>
      </c>
      <c r="I97" s="48" t="s">
        <v>75</v>
      </c>
      <c r="J97" s="10"/>
      <c r="K97" s="10" t="s">
        <v>364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35.25" customHeight="1">
      <c r="A98" s="10">
        <v>8</v>
      </c>
      <c r="B98" s="45" t="s">
        <v>312</v>
      </c>
      <c r="C98" s="45"/>
      <c r="D98" s="10" t="s">
        <v>68</v>
      </c>
      <c r="E98" s="10" t="s">
        <v>69</v>
      </c>
      <c r="F98" s="10" t="s">
        <v>69</v>
      </c>
      <c r="G98" s="10">
        <v>1994</v>
      </c>
      <c r="H98" s="46">
        <v>23100</v>
      </c>
      <c r="I98" s="48" t="s">
        <v>75</v>
      </c>
      <c r="J98" s="10"/>
      <c r="K98" s="10" t="s">
        <v>364</v>
      </c>
      <c r="L98" s="10" t="s">
        <v>315</v>
      </c>
      <c r="M98" s="149"/>
      <c r="N98" s="149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35.25" customHeight="1">
      <c r="A99" s="10">
        <v>9</v>
      </c>
      <c r="B99" s="45" t="s">
        <v>313</v>
      </c>
      <c r="C99" s="45"/>
      <c r="D99" s="10" t="s">
        <v>68</v>
      </c>
      <c r="E99" s="10" t="s">
        <v>68</v>
      </c>
      <c r="F99" s="10"/>
      <c r="G99" s="10">
        <v>1994</v>
      </c>
      <c r="H99" s="46">
        <v>324</v>
      </c>
      <c r="I99" s="48" t="s">
        <v>75</v>
      </c>
      <c r="J99" s="10"/>
      <c r="K99" s="10" t="s">
        <v>364</v>
      </c>
      <c r="L99" s="10" t="s">
        <v>168</v>
      </c>
      <c r="M99" s="149"/>
      <c r="N99" s="149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35.25" customHeight="1">
      <c r="A100" s="10">
        <v>10</v>
      </c>
      <c r="B100" s="45" t="s">
        <v>935</v>
      </c>
      <c r="C100" s="45"/>
      <c r="D100" s="10" t="s">
        <v>69</v>
      </c>
      <c r="E100" s="10" t="s">
        <v>69</v>
      </c>
      <c r="F100" s="10"/>
      <c r="G100" s="10">
        <v>1994</v>
      </c>
      <c r="H100" s="46">
        <v>2371.88</v>
      </c>
      <c r="I100" s="48" t="s">
        <v>75</v>
      </c>
      <c r="J100" s="10"/>
      <c r="K100" s="10" t="s">
        <v>364</v>
      </c>
      <c r="L100" s="10" t="s">
        <v>168</v>
      </c>
      <c r="M100" s="149"/>
      <c r="N100" s="149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35.25" customHeight="1">
      <c r="A101" s="10">
        <v>11</v>
      </c>
      <c r="B101" s="45" t="s">
        <v>311</v>
      </c>
      <c r="C101" s="45"/>
      <c r="D101" s="10" t="s">
        <v>68</v>
      </c>
      <c r="E101" s="10" t="s">
        <v>69</v>
      </c>
      <c r="F101" s="10"/>
      <c r="G101" s="10">
        <v>2012</v>
      </c>
      <c r="H101" s="46">
        <v>36828.32</v>
      </c>
      <c r="I101" s="48" t="s">
        <v>75</v>
      </c>
      <c r="J101" s="10"/>
      <c r="K101" s="10" t="s">
        <v>364</v>
      </c>
      <c r="L101" s="10" t="s">
        <v>314</v>
      </c>
      <c r="M101" s="149"/>
      <c r="N101" s="149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35.25" customHeight="1">
      <c r="A102" s="10">
        <v>12</v>
      </c>
      <c r="B102" s="45" t="s">
        <v>936</v>
      </c>
      <c r="C102" s="45"/>
      <c r="D102" s="10" t="s">
        <v>68</v>
      </c>
      <c r="E102" s="10" t="s">
        <v>69</v>
      </c>
      <c r="F102" s="10"/>
      <c r="G102" s="10">
        <v>2017</v>
      </c>
      <c r="H102" s="46">
        <v>22148.46</v>
      </c>
      <c r="I102" s="48" t="s">
        <v>75</v>
      </c>
      <c r="J102" s="10"/>
      <c r="K102" s="10" t="s">
        <v>765</v>
      </c>
      <c r="L102" s="200"/>
      <c r="M102" s="200"/>
      <c r="N102" s="20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35.25" customHeight="1">
      <c r="A103" s="10">
        <v>13</v>
      </c>
      <c r="B103" s="45" t="s">
        <v>937</v>
      </c>
      <c r="C103" s="45"/>
      <c r="D103" s="10" t="s">
        <v>68</v>
      </c>
      <c r="E103" s="10" t="s">
        <v>69</v>
      </c>
      <c r="F103" s="10"/>
      <c r="G103" s="10">
        <v>2018</v>
      </c>
      <c r="H103" s="46">
        <v>19188</v>
      </c>
      <c r="I103" s="48" t="s">
        <v>75</v>
      </c>
      <c r="J103" s="10"/>
      <c r="K103" s="10" t="s">
        <v>934</v>
      </c>
      <c r="L103" s="200"/>
      <c r="M103" s="200"/>
      <c r="N103" s="20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46.5" customHeight="1">
      <c r="A104" s="10">
        <v>14</v>
      </c>
      <c r="B104" s="45" t="s">
        <v>141</v>
      </c>
      <c r="C104" s="45"/>
      <c r="D104" s="10" t="s">
        <v>68</v>
      </c>
      <c r="E104" s="10" t="s">
        <v>69</v>
      </c>
      <c r="F104" s="10"/>
      <c r="G104" s="10">
        <v>2021</v>
      </c>
      <c r="H104" s="46">
        <v>77490</v>
      </c>
      <c r="I104" s="48" t="s">
        <v>75</v>
      </c>
      <c r="J104" s="10"/>
      <c r="K104" s="10" t="s">
        <v>765</v>
      </c>
      <c r="L104" s="200"/>
      <c r="M104" s="200"/>
      <c r="N104" s="20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4.25" customHeight="1">
      <c r="A105" s="362" t="s">
        <v>44</v>
      </c>
      <c r="B105" s="362"/>
      <c r="C105" s="362"/>
      <c r="D105" s="52"/>
      <c r="E105" s="52"/>
      <c r="F105" s="52"/>
      <c r="G105" s="51"/>
      <c r="H105" s="53">
        <f>SUM(H91:H104)</f>
        <v>10842600.460000001</v>
      </c>
      <c r="I105" s="54"/>
      <c r="J105" s="9"/>
      <c r="K105" s="95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s="11" customFormat="1" ht="14.25" customHeight="1">
      <c r="A106" s="373" t="s">
        <v>476</v>
      </c>
      <c r="B106" s="373"/>
      <c r="C106" s="373"/>
      <c r="D106" s="373"/>
      <c r="E106" s="373"/>
      <c r="F106" s="373"/>
      <c r="G106" s="373"/>
      <c r="H106" s="373"/>
      <c r="I106" s="55"/>
      <c r="J106" s="40"/>
      <c r="K106" s="91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</row>
    <row r="107" spans="1:29" s="105" customFormat="1" ht="90" customHeight="1">
      <c r="A107" s="139">
        <v>1</v>
      </c>
      <c r="B107" s="140" t="s">
        <v>381</v>
      </c>
      <c r="C107" s="140" t="s">
        <v>123</v>
      </c>
      <c r="D107" s="139" t="s">
        <v>68</v>
      </c>
      <c r="E107" s="139" t="s">
        <v>69</v>
      </c>
      <c r="F107" s="139" t="s">
        <v>69</v>
      </c>
      <c r="G107" s="139">
        <v>1953</v>
      </c>
      <c r="H107" s="144">
        <v>0</v>
      </c>
      <c r="I107" s="142" t="s">
        <v>75</v>
      </c>
      <c r="J107" s="142" t="s">
        <v>382</v>
      </c>
      <c r="K107" s="139" t="s">
        <v>383</v>
      </c>
      <c r="L107" s="139" t="s">
        <v>384</v>
      </c>
      <c r="M107" s="139" t="s">
        <v>83</v>
      </c>
      <c r="N107" s="139" t="s">
        <v>385</v>
      </c>
      <c r="O107" s="139" t="s">
        <v>386</v>
      </c>
      <c r="P107" s="139" t="s">
        <v>387</v>
      </c>
      <c r="Q107" s="139" t="s">
        <v>388</v>
      </c>
      <c r="R107" s="139" t="s">
        <v>389</v>
      </c>
      <c r="S107" s="139" t="s">
        <v>389</v>
      </c>
      <c r="T107" s="139" t="s">
        <v>390</v>
      </c>
      <c r="U107" s="139" t="s">
        <v>391</v>
      </c>
      <c r="V107" s="139" t="s">
        <v>225</v>
      </c>
      <c r="W107" s="139">
        <v>1200</v>
      </c>
      <c r="X107" s="139">
        <v>1100</v>
      </c>
      <c r="Y107" s="139">
        <v>3250</v>
      </c>
      <c r="Z107" s="139">
        <v>2</v>
      </c>
      <c r="AA107" s="139" t="s">
        <v>68</v>
      </c>
      <c r="AB107" s="139" t="s">
        <v>68</v>
      </c>
      <c r="AC107" s="139" t="s">
        <v>69</v>
      </c>
    </row>
    <row r="108" spans="1:29" ht="14.25" customHeight="1">
      <c r="A108" s="362" t="s">
        <v>44</v>
      </c>
      <c r="B108" s="362"/>
      <c r="C108" s="362"/>
      <c r="D108" s="52"/>
      <c r="E108" s="52"/>
      <c r="F108" s="52"/>
      <c r="G108" s="51"/>
      <c r="H108" s="53">
        <f>SUM(H107:H107)</f>
        <v>0</v>
      </c>
      <c r="I108" s="54"/>
      <c r="J108" s="9"/>
      <c r="K108" s="95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s="11" customFormat="1" ht="14.25" customHeight="1">
      <c r="A109" s="373" t="s">
        <v>477</v>
      </c>
      <c r="B109" s="373"/>
      <c r="C109" s="373"/>
      <c r="D109" s="373"/>
      <c r="E109" s="373"/>
      <c r="F109" s="373"/>
      <c r="G109" s="373"/>
      <c r="H109" s="373"/>
      <c r="I109" s="55"/>
      <c r="J109" s="40"/>
      <c r="K109" s="91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</row>
    <row r="110" spans="1:29" s="59" customFormat="1">
      <c r="A110" s="361" t="s">
        <v>51</v>
      </c>
      <c r="B110" s="361"/>
      <c r="C110" s="45"/>
      <c r="D110" s="10"/>
      <c r="E110" s="10"/>
      <c r="F110" s="10"/>
      <c r="G110" s="10"/>
      <c r="H110" s="46"/>
      <c r="I110" s="47"/>
      <c r="J110" s="47"/>
      <c r="K110" s="92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4.25" customHeight="1">
      <c r="A111" s="362" t="s">
        <v>44</v>
      </c>
      <c r="B111" s="362"/>
      <c r="C111" s="362"/>
      <c r="D111" s="52"/>
      <c r="E111" s="52"/>
      <c r="F111" s="52"/>
      <c r="G111" s="51"/>
      <c r="H111" s="53">
        <f>SUM(H110:H110)</f>
        <v>0</v>
      </c>
      <c r="I111" s="54"/>
      <c r="J111" s="9"/>
      <c r="K111" s="95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s="11" customFormat="1" ht="14.25" customHeight="1">
      <c r="A112" s="373" t="s">
        <v>478</v>
      </c>
      <c r="B112" s="373"/>
      <c r="C112" s="373"/>
      <c r="D112" s="373"/>
      <c r="E112" s="373"/>
      <c r="F112" s="373"/>
      <c r="G112" s="373"/>
      <c r="H112" s="373"/>
      <c r="I112" s="55"/>
      <c r="J112" s="40"/>
      <c r="K112" s="91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</row>
    <row r="113" spans="1:29">
      <c r="A113" s="361" t="s">
        <v>51</v>
      </c>
      <c r="B113" s="361"/>
      <c r="C113" s="45"/>
      <c r="D113" s="10"/>
      <c r="E113" s="61"/>
      <c r="F113" s="61"/>
      <c r="G113" s="61"/>
      <c r="H113" s="62"/>
      <c r="I113" s="63"/>
      <c r="J113" s="61"/>
      <c r="K113" s="93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8" customHeight="1">
      <c r="A114" s="362" t="s">
        <v>44</v>
      </c>
      <c r="B114" s="362"/>
      <c r="C114" s="362"/>
      <c r="D114" s="52"/>
      <c r="E114" s="52"/>
      <c r="F114" s="52"/>
      <c r="G114" s="51"/>
      <c r="H114" s="53">
        <f>SUM(H113)</f>
        <v>0</v>
      </c>
      <c r="I114" s="54"/>
      <c r="J114" s="9"/>
      <c r="K114" s="95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5" thickBot="1"/>
    <row r="116" spans="1:29" ht="18" customHeight="1" thickBot="1">
      <c r="B116" s="33"/>
      <c r="D116" s="368" t="s">
        <v>43</v>
      </c>
      <c r="E116" s="369"/>
      <c r="F116" s="369"/>
      <c r="G116" s="369"/>
      <c r="H116" s="56">
        <f>H7+H10+H19+H22+H28+H50+H53+H89+H105+H108+H111+H114</f>
        <v>64484013.210000008</v>
      </c>
      <c r="I116" s="57"/>
    </row>
    <row r="117" spans="1:29" ht="12.75" customHeight="1"/>
    <row r="121" spans="1:29" ht="29.25" customHeight="1">
      <c r="E121" s="65"/>
    </row>
    <row r="122" spans="1:29">
      <c r="E122" s="65"/>
    </row>
  </sheetData>
  <sheetProtection algorithmName="SHA-512" hashValue="vnDh1uEXlq7IwDjQpMG/+f1V9h4ezBjy4sBHo29lLeHaDuMa+4A5D+3NZLk3lJXaXI0rLvobqCz5qr/DFWB9nQ==" saltValue="iLYgOKuGNDD0fB3/4zCxBw==" spinCount="100000" sheet="1" objects="1" scenarios="1" selectLockedCells="1" selectUnlockedCells="1"/>
  <mergeCells count="92">
    <mergeCell ref="Z3:Z4"/>
    <mergeCell ref="AB3:AB4"/>
    <mergeCell ref="I3:I4"/>
    <mergeCell ref="A114:C114"/>
    <mergeCell ref="Y3:Y4"/>
    <mergeCell ref="A54:H54"/>
    <mergeCell ref="A51:H51"/>
    <mergeCell ref="W3:W4"/>
    <mergeCell ref="Q3:V3"/>
    <mergeCell ref="C3:C4"/>
    <mergeCell ref="A5:E5"/>
    <mergeCell ref="A21:B21"/>
    <mergeCell ref="B3:B4"/>
    <mergeCell ref="L25:N25"/>
    <mergeCell ref="L26:N26"/>
    <mergeCell ref="H3:H4"/>
    <mergeCell ref="F3:F4"/>
    <mergeCell ref="A8:AC8"/>
    <mergeCell ref="A10:F10"/>
    <mergeCell ref="L74:N74"/>
    <mergeCell ref="D3:D4"/>
    <mergeCell ref="E3:E4"/>
    <mergeCell ref="G3:G4"/>
    <mergeCell ref="A3:A4"/>
    <mergeCell ref="AC3:AC4"/>
    <mergeCell ref="J3:J4"/>
    <mergeCell ref="K3:K4"/>
    <mergeCell ref="L3:N3"/>
    <mergeCell ref="X3:X4"/>
    <mergeCell ref="AA3:AA4"/>
    <mergeCell ref="P3:P4"/>
    <mergeCell ref="O3:O4"/>
    <mergeCell ref="D116:G116"/>
    <mergeCell ref="A11:H11"/>
    <mergeCell ref="A29:H29"/>
    <mergeCell ref="A22:G22"/>
    <mergeCell ref="A111:C111"/>
    <mergeCell ref="A90:H90"/>
    <mergeCell ref="A106:H106"/>
    <mergeCell ref="A89:C89"/>
    <mergeCell ref="A109:H109"/>
    <mergeCell ref="A23:H23"/>
    <mergeCell ref="A113:B113"/>
    <mergeCell ref="A112:H112"/>
    <mergeCell ref="A20:H20"/>
    <mergeCell ref="A52:B52"/>
    <mergeCell ref="A105:C105"/>
    <mergeCell ref="A53:C53"/>
    <mergeCell ref="A19:G19"/>
    <mergeCell ref="A108:C108"/>
    <mergeCell ref="L27:N27"/>
    <mergeCell ref="A7:G7"/>
    <mergeCell ref="A28:G28"/>
    <mergeCell ref="A50:G50"/>
    <mergeCell ref="A9:B9"/>
    <mergeCell ref="L41:N41"/>
    <mergeCell ref="L42:N42"/>
    <mergeCell ref="L78:N78"/>
    <mergeCell ref="L79:N79"/>
    <mergeCell ref="L80:N80"/>
    <mergeCell ref="L81:N81"/>
    <mergeCell ref="L77:N77"/>
    <mergeCell ref="L82:N82"/>
    <mergeCell ref="L75:N75"/>
    <mergeCell ref="A110:B110"/>
    <mergeCell ref="L83:N83"/>
    <mergeCell ref="L88:N88"/>
    <mergeCell ref="L71:N71"/>
    <mergeCell ref="L72:N72"/>
    <mergeCell ref="L73:N73"/>
    <mergeCell ref="L76:N76"/>
    <mergeCell ref="L87:N87"/>
    <mergeCell ref="L43:N43"/>
    <mergeCell ref="L44:N44"/>
    <mergeCell ref="L45:N45"/>
    <mergeCell ref="A58:A59"/>
    <mergeCell ref="B58:B59"/>
    <mergeCell ref="L14:N14"/>
    <mergeCell ref="L15:N15"/>
    <mergeCell ref="L16:N16"/>
    <mergeCell ref="L17:N17"/>
    <mergeCell ref="L18:N18"/>
    <mergeCell ref="AB58:AB59"/>
    <mergeCell ref="AC58:AC59"/>
    <mergeCell ref="L46:N46"/>
    <mergeCell ref="L47:N47"/>
    <mergeCell ref="L48:N48"/>
    <mergeCell ref="L49:N49"/>
    <mergeCell ref="W58:W59"/>
    <mergeCell ref="X58:X59"/>
    <mergeCell ref="Y58:Y59"/>
    <mergeCell ref="AA58:AA59"/>
  </mergeCells>
  <phoneticPr fontId="7" type="noConversion"/>
  <dataValidations count="3">
    <dataValidation type="list" allowBlank="1" showInputMessage="1" showErrorMessage="1" sqref="AA91:AC104 D12:E13 D55:F65 F91:F104 AA12:AC18 AA55:AC58 D6:F6 F12:F18 D107:F107 AA107:AC107 AA6:AC6 AA60:AC88 F66:F83 D91:E97 E104 D100:E100 D30:E40 AA30:AC49 F30:F49" xr:uid="{00000000-0002-0000-0200-000000000000}">
      <formula1>$AM$5:$AM$6</formula1>
    </dataValidation>
    <dataValidation type="list" allowBlank="1" showInputMessage="1" showErrorMessage="1" sqref="D41:E49 D14:E18 D104 D98:E99 D101:E103" xr:uid="{00000000-0002-0000-0200-000001000000}">
      <formula1>$R$4:$R$5</formula1>
    </dataValidation>
    <dataValidation type="list" allowBlank="1" showInputMessage="1" showErrorMessage="1" sqref="D66:E88" xr:uid="{00000000-0002-0000-0200-000002000000}">
      <formula1>$R$4:$R$4</formula1>
    </dataValidation>
  </dataValidations>
  <pageMargins left="0.78740157480314965" right="0.78740157480314965" top="0.98425196850393704" bottom="0.98425196850393704" header="0.51181102362204722" footer="0.51181102362204722"/>
  <pageSetup paperSize="9" scale="21" fitToHeight="0" orientation="landscape" r:id="rId1"/>
  <headerFooter alignWithMargins="0">
    <oddFooter>Strona &amp;P z &amp;N</oddFooter>
  </headerFooter>
  <rowBreaks count="2" manualBreakCount="2">
    <brk id="28" max="28" man="1"/>
    <brk id="81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C5E44-093A-45A0-B148-E4C6B69CD98F}">
  <dimension ref="A1:K911"/>
  <sheetViews>
    <sheetView zoomScaleNormal="100" workbookViewId="0">
      <selection activeCell="D64" sqref="D64"/>
    </sheetView>
  </sheetViews>
  <sheetFormatPr defaultColWidth="9.140625" defaultRowHeight="12"/>
  <cols>
    <col min="1" max="1" width="5.85546875" style="151" customWidth="1"/>
    <col min="2" max="2" width="39.7109375" style="151" customWidth="1"/>
    <col min="3" max="3" width="9.28515625" style="151" bestFit="1" customWidth="1"/>
    <col min="4" max="4" width="14.5703125" style="151" bestFit="1" customWidth="1"/>
    <col min="5" max="5" width="14.140625" style="151" bestFit="1" customWidth="1"/>
    <col min="6" max="6" width="12.5703125" style="151" bestFit="1" customWidth="1"/>
    <col min="7" max="7" width="9.140625" style="151"/>
    <col min="8" max="8" width="12.5703125" style="151" bestFit="1" customWidth="1"/>
    <col min="9" max="16384" width="9.140625" style="151"/>
  </cols>
  <sheetData>
    <row r="1" spans="1:11">
      <c r="A1" s="383" t="s">
        <v>274</v>
      </c>
      <c r="B1" s="383"/>
      <c r="C1" s="383"/>
      <c r="D1" s="383"/>
    </row>
    <row r="2" spans="1:11" ht="24">
      <c r="A2" s="201" t="s">
        <v>42</v>
      </c>
      <c r="B2" s="201" t="s">
        <v>10</v>
      </c>
      <c r="C2" s="201" t="s">
        <v>11</v>
      </c>
      <c r="D2" s="202" t="s">
        <v>774</v>
      </c>
      <c r="E2" s="381" t="s">
        <v>987</v>
      </c>
      <c r="F2" s="381"/>
      <c r="G2" s="381"/>
      <c r="H2" s="382" t="s">
        <v>988</v>
      </c>
      <c r="I2" s="382"/>
      <c r="J2" s="382"/>
      <c r="K2" s="382"/>
    </row>
    <row r="3" spans="1:11">
      <c r="A3" s="379" t="s">
        <v>48</v>
      </c>
      <c r="B3" s="379"/>
      <c r="C3" s="379"/>
      <c r="D3" s="379"/>
      <c r="E3" s="239">
        <f>D229+D346+D462+D482+D509+D539+D585+D620+D695+D782+D899</f>
        <v>1930332.5600000005</v>
      </c>
      <c r="H3" s="239">
        <f>D291+D446+D471+D488+D516+D550+D591+D645+D729+D824+D911</f>
        <v>803293.47</v>
      </c>
    </row>
    <row r="4" spans="1:11">
      <c r="A4" s="203">
        <v>1</v>
      </c>
      <c r="B4" s="204" t="s">
        <v>422</v>
      </c>
      <c r="C4" s="204">
        <v>2016</v>
      </c>
      <c r="D4" s="205">
        <v>2999.99</v>
      </c>
    </row>
    <row r="5" spans="1:11">
      <c r="A5" s="203">
        <v>2</v>
      </c>
      <c r="B5" s="204" t="s">
        <v>423</v>
      </c>
      <c r="C5" s="204">
        <v>2016</v>
      </c>
      <c r="D5" s="205">
        <v>3490</v>
      </c>
    </row>
    <row r="6" spans="1:11">
      <c r="A6" s="203">
        <v>3</v>
      </c>
      <c r="B6" s="204" t="s">
        <v>424</v>
      </c>
      <c r="C6" s="204">
        <v>2016</v>
      </c>
      <c r="D6" s="205">
        <v>3410</v>
      </c>
    </row>
    <row r="7" spans="1:11">
      <c r="A7" s="203">
        <v>4</v>
      </c>
      <c r="B7" s="204" t="s">
        <v>426</v>
      </c>
      <c r="C7" s="204">
        <v>2016</v>
      </c>
      <c r="D7" s="205">
        <v>1098</v>
      </c>
    </row>
    <row r="8" spans="1:11">
      <c r="A8" s="203">
        <v>5</v>
      </c>
      <c r="B8" s="204" t="s">
        <v>426</v>
      </c>
      <c r="C8" s="204">
        <v>2016</v>
      </c>
      <c r="D8" s="205">
        <v>1098</v>
      </c>
    </row>
    <row r="9" spans="1:11">
      <c r="A9" s="203">
        <v>6</v>
      </c>
      <c r="B9" s="204" t="s">
        <v>426</v>
      </c>
      <c r="C9" s="204">
        <v>2016</v>
      </c>
      <c r="D9" s="205">
        <v>1098</v>
      </c>
    </row>
    <row r="10" spans="1:11">
      <c r="A10" s="203">
        <v>7</v>
      </c>
      <c r="B10" s="204" t="s">
        <v>426</v>
      </c>
      <c r="C10" s="204">
        <v>2016</v>
      </c>
      <c r="D10" s="205">
        <v>1097.99</v>
      </c>
    </row>
    <row r="11" spans="1:11">
      <c r="A11" s="203">
        <v>8</v>
      </c>
      <c r="B11" s="204" t="s">
        <v>426</v>
      </c>
      <c r="C11" s="204">
        <v>2016</v>
      </c>
      <c r="D11" s="205">
        <v>1097.99</v>
      </c>
    </row>
    <row r="12" spans="1:11">
      <c r="A12" s="203">
        <v>9</v>
      </c>
      <c r="B12" s="204" t="s">
        <v>427</v>
      </c>
      <c r="C12" s="204">
        <v>2016</v>
      </c>
      <c r="D12" s="205">
        <v>2975</v>
      </c>
    </row>
    <row r="13" spans="1:11">
      <c r="A13" s="203">
        <v>10</v>
      </c>
      <c r="B13" s="204" t="s">
        <v>427</v>
      </c>
      <c r="C13" s="204">
        <v>2016</v>
      </c>
      <c r="D13" s="205">
        <v>2975</v>
      </c>
    </row>
    <row r="14" spans="1:11">
      <c r="A14" s="203">
        <v>11</v>
      </c>
      <c r="B14" s="204" t="s">
        <v>427</v>
      </c>
      <c r="C14" s="204">
        <v>2016</v>
      </c>
      <c r="D14" s="205">
        <v>2975</v>
      </c>
    </row>
    <row r="15" spans="1:11">
      <c r="A15" s="203">
        <v>12</v>
      </c>
      <c r="B15" s="204" t="s">
        <v>427</v>
      </c>
      <c r="C15" s="204">
        <v>2016</v>
      </c>
      <c r="D15" s="205">
        <v>2975</v>
      </c>
    </row>
    <row r="16" spans="1:11">
      <c r="A16" s="203">
        <v>13</v>
      </c>
      <c r="B16" s="204" t="s">
        <v>428</v>
      </c>
      <c r="C16" s="204">
        <v>2016</v>
      </c>
      <c r="D16" s="205">
        <v>3321</v>
      </c>
    </row>
    <row r="17" spans="1:4">
      <c r="A17" s="203">
        <v>14</v>
      </c>
      <c r="B17" s="204" t="s">
        <v>428</v>
      </c>
      <c r="C17" s="204">
        <v>2016</v>
      </c>
      <c r="D17" s="205">
        <v>3321</v>
      </c>
    </row>
    <row r="18" spans="1:4">
      <c r="A18" s="203">
        <v>15</v>
      </c>
      <c r="B18" s="204" t="s">
        <v>428</v>
      </c>
      <c r="C18" s="204">
        <v>2016</v>
      </c>
      <c r="D18" s="205">
        <v>3321</v>
      </c>
    </row>
    <row r="19" spans="1:4">
      <c r="A19" s="203">
        <v>16</v>
      </c>
      <c r="B19" s="204" t="s">
        <v>428</v>
      </c>
      <c r="C19" s="204">
        <v>2016</v>
      </c>
      <c r="D19" s="205">
        <v>3321</v>
      </c>
    </row>
    <row r="20" spans="1:4">
      <c r="A20" s="203">
        <v>17</v>
      </c>
      <c r="B20" s="204" t="s">
        <v>428</v>
      </c>
      <c r="C20" s="204">
        <v>2016</v>
      </c>
      <c r="D20" s="205">
        <v>3321</v>
      </c>
    </row>
    <row r="21" spans="1:4">
      <c r="A21" s="203">
        <v>18</v>
      </c>
      <c r="B21" s="204" t="s">
        <v>428</v>
      </c>
      <c r="C21" s="204">
        <v>2016</v>
      </c>
      <c r="D21" s="205">
        <v>3321</v>
      </c>
    </row>
    <row r="22" spans="1:4">
      <c r="A22" s="203">
        <v>19</v>
      </c>
      <c r="B22" s="204" t="s">
        <v>428</v>
      </c>
      <c r="C22" s="204">
        <v>2016</v>
      </c>
      <c r="D22" s="205">
        <v>3321</v>
      </c>
    </row>
    <row r="23" spans="1:4">
      <c r="A23" s="203">
        <v>20</v>
      </c>
      <c r="B23" s="204" t="s">
        <v>428</v>
      </c>
      <c r="C23" s="204">
        <v>2016</v>
      </c>
      <c r="D23" s="205">
        <v>3321</v>
      </c>
    </row>
    <row r="24" spans="1:4">
      <c r="A24" s="203">
        <v>21</v>
      </c>
      <c r="B24" s="206" t="s">
        <v>430</v>
      </c>
      <c r="C24" s="204">
        <v>2016</v>
      </c>
      <c r="D24" s="234">
        <v>3757.65</v>
      </c>
    </row>
    <row r="25" spans="1:4">
      <c r="A25" s="203">
        <v>22</v>
      </c>
      <c r="B25" s="235" t="s">
        <v>432</v>
      </c>
      <c r="C25" s="210">
        <v>2016</v>
      </c>
      <c r="D25" s="234">
        <v>7378.77</v>
      </c>
    </row>
    <row r="26" spans="1:4">
      <c r="A26" s="203">
        <v>23</v>
      </c>
      <c r="B26" s="206" t="s">
        <v>433</v>
      </c>
      <c r="C26" s="210">
        <v>2016</v>
      </c>
      <c r="D26" s="234">
        <v>7700</v>
      </c>
    </row>
    <row r="27" spans="1:4">
      <c r="A27" s="203">
        <v>24</v>
      </c>
      <c r="B27" s="204" t="s">
        <v>425</v>
      </c>
      <c r="C27" s="204">
        <v>2017</v>
      </c>
      <c r="D27" s="205">
        <v>480.93</v>
      </c>
    </row>
    <row r="28" spans="1:4">
      <c r="A28" s="203">
        <v>25</v>
      </c>
      <c r="B28" s="204" t="s">
        <v>429</v>
      </c>
      <c r="C28" s="204">
        <v>2017</v>
      </c>
      <c r="D28" s="205">
        <v>495</v>
      </c>
    </row>
    <row r="29" spans="1:4">
      <c r="A29" s="203">
        <v>26</v>
      </c>
      <c r="B29" s="206" t="s">
        <v>431</v>
      </c>
      <c r="C29" s="204">
        <v>2017</v>
      </c>
      <c r="D29" s="234">
        <v>5658</v>
      </c>
    </row>
    <row r="30" spans="1:4">
      <c r="A30" s="203">
        <v>27</v>
      </c>
      <c r="B30" s="206" t="s">
        <v>433</v>
      </c>
      <c r="C30" s="210">
        <v>2017</v>
      </c>
      <c r="D30" s="234">
        <v>8999.91</v>
      </c>
    </row>
    <row r="31" spans="1:4">
      <c r="A31" s="203">
        <v>28</v>
      </c>
      <c r="B31" s="206" t="s">
        <v>434</v>
      </c>
      <c r="C31" s="210">
        <v>2017</v>
      </c>
      <c r="D31" s="234">
        <v>9658.4500000000007</v>
      </c>
    </row>
    <row r="32" spans="1:4">
      <c r="A32" s="203">
        <v>29</v>
      </c>
      <c r="B32" s="206" t="s">
        <v>643</v>
      </c>
      <c r="C32" s="206">
        <v>2017</v>
      </c>
      <c r="D32" s="207">
        <v>651.9</v>
      </c>
    </row>
    <row r="33" spans="1:4">
      <c r="A33" s="203">
        <v>30</v>
      </c>
      <c r="B33" s="206" t="s">
        <v>644</v>
      </c>
      <c r="C33" s="206">
        <v>2017</v>
      </c>
      <c r="D33" s="207">
        <v>1995.06</v>
      </c>
    </row>
    <row r="34" spans="1:4">
      <c r="A34" s="203">
        <v>31</v>
      </c>
      <c r="B34" s="204" t="s">
        <v>637</v>
      </c>
      <c r="C34" s="204">
        <v>2018</v>
      </c>
      <c r="D34" s="208">
        <v>6136.47</v>
      </c>
    </row>
    <row r="35" spans="1:4">
      <c r="A35" s="203">
        <v>32</v>
      </c>
      <c r="B35" s="204" t="s">
        <v>638</v>
      </c>
      <c r="C35" s="204">
        <v>2018</v>
      </c>
      <c r="D35" s="208">
        <v>1095.6600000000001</v>
      </c>
    </row>
    <row r="36" spans="1:4">
      <c r="A36" s="203">
        <v>33</v>
      </c>
      <c r="B36" s="204" t="s">
        <v>638</v>
      </c>
      <c r="C36" s="204">
        <v>2018</v>
      </c>
      <c r="D36" s="208">
        <v>1085.67</v>
      </c>
    </row>
    <row r="37" spans="1:4">
      <c r="A37" s="203">
        <v>34</v>
      </c>
      <c r="B37" s="204" t="s">
        <v>638</v>
      </c>
      <c r="C37" s="204">
        <v>2018</v>
      </c>
      <c r="D37" s="208">
        <v>1085.67</v>
      </c>
    </row>
    <row r="38" spans="1:4">
      <c r="A38" s="203">
        <v>35</v>
      </c>
      <c r="B38" s="206" t="s">
        <v>639</v>
      </c>
      <c r="C38" s="206">
        <v>2018</v>
      </c>
      <c r="D38" s="207">
        <v>1648.43</v>
      </c>
    </row>
    <row r="39" spans="1:4">
      <c r="A39" s="203">
        <v>36</v>
      </c>
      <c r="B39" s="206" t="s">
        <v>640</v>
      </c>
      <c r="C39" s="206">
        <v>2018</v>
      </c>
      <c r="D39" s="207">
        <v>1190</v>
      </c>
    </row>
    <row r="40" spans="1:4">
      <c r="A40" s="203">
        <v>37</v>
      </c>
      <c r="B40" s="206" t="s">
        <v>641</v>
      </c>
      <c r="C40" s="206">
        <v>2018</v>
      </c>
      <c r="D40" s="207">
        <v>849</v>
      </c>
    </row>
    <row r="41" spans="1:4">
      <c r="A41" s="203">
        <v>38</v>
      </c>
      <c r="B41" s="206" t="s">
        <v>642</v>
      </c>
      <c r="C41" s="206">
        <v>2018</v>
      </c>
      <c r="D41" s="207">
        <v>2449</v>
      </c>
    </row>
    <row r="42" spans="1:4">
      <c r="A42" s="203">
        <v>39</v>
      </c>
      <c r="B42" s="206" t="s">
        <v>643</v>
      </c>
      <c r="C42" s="206">
        <v>2018</v>
      </c>
      <c r="D42" s="207">
        <v>651.9</v>
      </c>
    </row>
    <row r="43" spans="1:4">
      <c r="A43" s="203">
        <v>40</v>
      </c>
      <c r="B43" s="206" t="s">
        <v>643</v>
      </c>
      <c r="C43" s="206">
        <v>2018</v>
      </c>
      <c r="D43" s="234">
        <v>651.9</v>
      </c>
    </row>
    <row r="44" spans="1:4">
      <c r="A44" s="203">
        <v>41</v>
      </c>
      <c r="B44" s="206" t="s">
        <v>643</v>
      </c>
      <c r="C44" s="206">
        <v>2018</v>
      </c>
      <c r="D44" s="207">
        <v>651.9</v>
      </c>
    </row>
    <row r="45" spans="1:4">
      <c r="A45" s="203">
        <v>42</v>
      </c>
      <c r="B45" s="206" t="s">
        <v>645</v>
      </c>
      <c r="C45" s="206">
        <v>2018</v>
      </c>
      <c r="D45" s="207">
        <v>1490</v>
      </c>
    </row>
    <row r="46" spans="1:4">
      <c r="A46" s="203">
        <v>43</v>
      </c>
      <c r="B46" s="206" t="s">
        <v>643</v>
      </c>
      <c r="C46" s="206">
        <v>2018</v>
      </c>
      <c r="D46" s="207">
        <v>651.9</v>
      </c>
    </row>
    <row r="47" spans="1:4">
      <c r="A47" s="203">
        <v>44</v>
      </c>
      <c r="B47" s="206" t="s">
        <v>646</v>
      </c>
      <c r="C47" s="206">
        <v>2018</v>
      </c>
      <c r="D47" s="207">
        <v>859.77</v>
      </c>
    </row>
    <row r="48" spans="1:4">
      <c r="A48" s="203">
        <v>45</v>
      </c>
      <c r="B48" s="206" t="s">
        <v>647</v>
      </c>
      <c r="C48" s="206">
        <v>2018</v>
      </c>
      <c r="D48" s="207">
        <v>1709.7</v>
      </c>
    </row>
    <row r="49" spans="1:4">
      <c r="A49" s="203">
        <v>46</v>
      </c>
      <c r="B49" s="206" t="s">
        <v>648</v>
      </c>
      <c r="C49" s="206">
        <v>2018</v>
      </c>
      <c r="D49" s="207">
        <v>1469</v>
      </c>
    </row>
    <row r="50" spans="1:4">
      <c r="A50" s="203">
        <v>47</v>
      </c>
      <c r="B50" s="206" t="s">
        <v>649</v>
      </c>
      <c r="C50" s="206">
        <v>2018</v>
      </c>
      <c r="D50" s="207">
        <v>2644.5</v>
      </c>
    </row>
    <row r="51" spans="1:4">
      <c r="A51" s="203">
        <v>48</v>
      </c>
      <c r="B51" s="206" t="s">
        <v>650</v>
      </c>
      <c r="C51" s="206">
        <v>2018</v>
      </c>
      <c r="D51" s="207">
        <v>736.77</v>
      </c>
    </row>
    <row r="52" spans="1:4">
      <c r="A52" s="203">
        <v>49</v>
      </c>
      <c r="B52" s="206" t="s">
        <v>650</v>
      </c>
      <c r="C52" s="206">
        <v>2018</v>
      </c>
      <c r="D52" s="207">
        <v>736.77</v>
      </c>
    </row>
    <row r="53" spans="1:4">
      <c r="A53" s="203">
        <v>50</v>
      </c>
      <c r="B53" s="206" t="s">
        <v>650</v>
      </c>
      <c r="C53" s="206">
        <v>2018</v>
      </c>
      <c r="D53" s="207">
        <v>736.77</v>
      </c>
    </row>
    <row r="54" spans="1:4">
      <c r="A54" s="203">
        <v>51</v>
      </c>
      <c r="B54" s="206" t="s">
        <v>650</v>
      </c>
      <c r="C54" s="206">
        <v>2018</v>
      </c>
      <c r="D54" s="207">
        <v>736.77</v>
      </c>
    </row>
    <row r="55" spans="1:4">
      <c r="A55" s="203">
        <v>52</v>
      </c>
      <c r="B55" s="204" t="s">
        <v>651</v>
      </c>
      <c r="C55" s="115">
        <v>2018</v>
      </c>
      <c r="D55" s="205">
        <v>2761.35</v>
      </c>
    </row>
    <row r="56" spans="1:4">
      <c r="A56" s="203">
        <v>53</v>
      </c>
      <c r="B56" s="204" t="s">
        <v>651</v>
      </c>
      <c r="C56" s="115">
        <v>2018</v>
      </c>
      <c r="D56" s="205">
        <v>2761.35</v>
      </c>
    </row>
    <row r="57" spans="1:4">
      <c r="A57" s="203">
        <v>54</v>
      </c>
      <c r="B57" s="204" t="s">
        <v>652</v>
      </c>
      <c r="C57" s="115">
        <v>2018</v>
      </c>
      <c r="D57" s="205">
        <v>602.70000000000005</v>
      </c>
    </row>
    <row r="58" spans="1:4">
      <c r="A58" s="203">
        <v>55</v>
      </c>
      <c r="B58" s="204" t="s">
        <v>652</v>
      </c>
      <c r="C58" s="115">
        <v>2018</v>
      </c>
      <c r="D58" s="205">
        <v>602.70000000000005</v>
      </c>
    </row>
    <row r="59" spans="1:4">
      <c r="A59" s="203">
        <v>56</v>
      </c>
      <c r="B59" s="235" t="s">
        <v>76</v>
      </c>
      <c r="C59" s="115">
        <v>2019</v>
      </c>
      <c r="D59" s="234">
        <v>373</v>
      </c>
    </row>
    <row r="60" spans="1:4">
      <c r="A60" s="203">
        <v>57</v>
      </c>
      <c r="B60" s="235" t="s">
        <v>653</v>
      </c>
      <c r="C60" s="115">
        <v>2019</v>
      </c>
      <c r="D60" s="234">
        <v>479</v>
      </c>
    </row>
    <row r="61" spans="1:4">
      <c r="A61" s="203">
        <v>58</v>
      </c>
      <c r="B61" s="235" t="s">
        <v>653</v>
      </c>
      <c r="C61" s="115">
        <v>2019</v>
      </c>
      <c r="D61" s="234">
        <v>479</v>
      </c>
    </row>
    <row r="62" spans="1:4">
      <c r="A62" s="203">
        <v>59</v>
      </c>
      <c r="B62" s="235" t="s">
        <v>405</v>
      </c>
      <c r="C62" s="115">
        <v>2019</v>
      </c>
      <c r="D62" s="234">
        <v>436.65</v>
      </c>
    </row>
    <row r="63" spans="1:4">
      <c r="A63" s="203">
        <v>60</v>
      </c>
      <c r="B63" s="235" t="s">
        <v>654</v>
      </c>
      <c r="C63" s="115">
        <v>2019</v>
      </c>
      <c r="D63" s="234">
        <v>195</v>
      </c>
    </row>
    <row r="64" spans="1:4">
      <c r="A64" s="203">
        <v>61</v>
      </c>
      <c r="B64" s="235" t="s">
        <v>654</v>
      </c>
      <c r="C64" s="115">
        <v>2019</v>
      </c>
      <c r="D64" s="234">
        <v>195.01</v>
      </c>
    </row>
    <row r="65" spans="1:4">
      <c r="A65" s="203">
        <v>62</v>
      </c>
      <c r="B65" s="206" t="s">
        <v>76</v>
      </c>
      <c r="C65" s="115">
        <v>2019</v>
      </c>
      <c r="D65" s="234">
        <v>788.4</v>
      </c>
    </row>
    <row r="66" spans="1:4">
      <c r="A66" s="203">
        <v>63</v>
      </c>
      <c r="B66" s="206" t="s">
        <v>655</v>
      </c>
      <c r="C66" s="115">
        <v>2019</v>
      </c>
      <c r="D66" s="234">
        <v>3356.5</v>
      </c>
    </row>
    <row r="67" spans="1:4">
      <c r="A67" s="203">
        <v>64</v>
      </c>
      <c r="B67" s="206" t="s">
        <v>655</v>
      </c>
      <c r="C67" s="115">
        <v>2019</v>
      </c>
      <c r="D67" s="234">
        <v>3356.5</v>
      </c>
    </row>
    <row r="68" spans="1:4">
      <c r="A68" s="203">
        <v>65</v>
      </c>
      <c r="B68" s="206" t="s">
        <v>655</v>
      </c>
      <c r="C68" s="115">
        <v>2019</v>
      </c>
      <c r="D68" s="234">
        <v>1906.5</v>
      </c>
    </row>
    <row r="69" spans="1:4">
      <c r="A69" s="203">
        <v>66</v>
      </c>
      <c r="B69" s="206" t="s">
        <v>655</v>
      </c>
      <c r="C69" s="115">
        <v>2019</v>
      </c>
      <c r="D69" s="234">
        <v>1399</v>
      </c>
    </row>
    <row r="70" spans="1:4">
      <c r="A70" s="203">
        <v>67</v>
      </c>
      <c r="B70" s="206" t="s">
        <v>655</v>
      </c>
      <c r="C70" s="115">
        <v>2019</v>
      </c>
      <c r="D70" s="234">
        <v>1999</v>
      </c>
    </row>
    <row r="71" spans="1:4">
      <c r="A71" s="203">
        <v>68</v>
      </c>
      <c r="B71" s="206" t="s">
        <v>656</v>
      </c>
      <c r="C71" s="115">
        <v>2019</v>
      </c>
      <c r="D71" s="234">
        <v>2029.5</v>
      </c>
    </row>
    <row r="72" spans="1:4">
      <c r="A72" s="203">
        <v>69</v>
      </c>
      <c r="B72" s="206" t="s">
        <v>657</v>
      </c>
      <c r="C72" s="115">
        <v>2019</v>
      </c>
      <c r="D72" s="234">
        <v>3057.78</v>
      </c>
    </row>
    <row r="73" spans="1:4">
      <c r="A73" s="203">
        <v>70</v>
      </c>
      <c r="B73" s="206" t="s">
        <v>658</v>
      </c>
      <c r="C73" s="115">
        <v>2019</v>
      </c>
      <c r="D73" s="234">
        <v>1750</v>
      </c>
    </row>
    <row r="74" spans="1:4">
      <c r="A74" s="203">
        <v>71</v>
      </c>
      <c r="B74" s="206" t="s">
        <v>659</v>
      </c>
      <c r="C74" s="115">
        <v>2019</v>
      </c>
      <c r="D74" s="234">
        <v>1750</v>
      </c>
    </row>
    <row r="75" spans="1:4">
      <c r="A75" s="203">
        <v>72</v>
      </c>
      <c r="B75" s="206" t="s">
        <v>660</v>
      </c>
      <c r="C75" s="115">
        <v>2019</v>
      </c>
      <c r="D75" s="234">
        <v>1849</v>
      </c>
    </row>
    <row r="76" spans="1:4">
      <c r="A76" s="203">
        <v>73</v>
      </c>
      <c r="B76" s="206" t="s">
        <v>661</v>
      </c>
      <c r="C76" s="115">
        <v>2019</v>
      </c>
      <c r="D76" s="234">
        <v>3458.99</v>
      </c>
    </row>
    <row r="77" spans="1:4">
      <c r="A77" s="203">
        <v>74</v>
      </c>
      <c r="B77" s="206" t="s">
        <v>662</v>
      </c>
      <c r="C77" s="115">
        <v>2018</v>
      </c>
      <c r="D77" s="207">
        <v>2488.29</v>
      </c>
    </row>
    <row r="78" spans="1:4">
      <c r="A78" s="203">
        <v>75</v>
      </c>
      <c r="B78" s="206" t="s">
        <v>663</v>
      </c>
      <c r="C78" s="115">
        <v>2019</v>
      </c>
      <c r="D78" s="209">
        <v>2361.6</v>
      </c>
    </row>
    <row r="79" spans="1:4">
      <c r="A79" s="203">
        <v>76</v>
      </c>
      <c r="B79" s="115" t="s">
        <v>664</v>
      </c>
      <c r="C79" s="115">
        <v>2019</v>
      </c>
      <c r="D79" s="209">
        <v>2121</v>
      </c>
    </row>
    <row r="80" spans="1:4">
      <c r="A80" s="203">
        <v>77</v>
      </c>
      <c r="B80" s="115" t="s">
        <v>665</v>
      </c>
      <c r="C80" s="115">
        <v>2019</v>
      </c>
      <c r="D80" s="209">
        <v>440</v>
      </c>
    </row>
    <row r="81" spans="1:4">
      <c r="A81" s="203">
        <v>78</v>
      </c>
      <c r="B81" s="115" t="s">
        <v>276</v>
      </c>
      <c r="C81" s="115">
        <v>2019</v>
      </c>
      <c r="D81" s="209">
        <v>300</v>
      </c>
    </row>
    <row r="82" spans="1:4">
      <c r="A82" s="203">
        <v>79</v>
      </c>
      <c r="B82" s="115" t="s">
        <v>666</v>
      </c>
      <c r="C82" s="115">
        <v>2019</v>
      </c>
      <c r="D82" s="209">
        <v>560</v>
      </c>
    </row>
    <row r="83" spans="1:4">
      <c r="A83" s="203">
        <v>80</v>
      </c>
      <c r="B83" s="115" t="s">
        <v>666</v>
      </c>
      <c r="C83" s="115">
        <v>2019</v>
      </c>
      <c r="D83" s="209">
        <v>560</v>
      </c>
    </row>
    <row r="84" spans="1:4">
      <c r="A84" s="203">
        <v>81</v>
      </c>
      <c r="B84" s="115" t="s">
        <v>666</v>
      </c>
      <c r="C84" s="115">
        <v>2019</v>
      </c>
      <c r="D84" s="209">
        <v>560</v>
      </c>
    </row>
    <row r="85" spans="1:4">
      <c r="A85" s="203">
        <v>82</v>
      </c>
      <c r="B85" s="115" t="s">
        <v>666</v>
      </c>
      <c r="C85" s="115">
        <v>2019</v>
      </c>
      <c r="D85" s="209">
        <v>560</v>
      </c>
    </row>
    <row r="86" spans="1:4">
      <c r="A86" s="203">
        <v>83</v>
      </c>
      <c r="B86" s="115" t="s">
        <v>276</v>
      </c>
      <c r="C86" s="115">
        <v>2019</v>
      </c>
      <c r="D86" s="209">
        <v>639</v>
      </c>
    </row>
    <row r="87" spans="1:4">
      <c r="A87" s="203">
        <v>84</v>
      </c>
      <c r="B87" s="115" t="s">
        <v>667</v>
      </c>
      <c r="C87" s="115">
        <v>2019</v>
      </c>
      <c r="D87" s="209">
        <v>322</v>
      </c>
    </row>
    <row r="88" spans="1:4">
      <c r="A88" s="203">
        <v>85</v>
      </c>
      <c r="B88" s="115" t="s">
        <v>667</v>
      </c>
      <c r="C88" s="115">
        <v>2019</v>
      </c>
      <c r="D88" s="209">
        <v>381.3</v>
      </c>
    </row>
    <row r="89" spans="1:4">
      <c r="A89" s="203">
        <v>86</v>
      </c>
      <c r="B89" s="115" t="s">
        <v>668</v>
      </c>
      <c r="C89" s="115">
        <v>2019</v>
      </c>
      <c r="D89" s="209">
        <v>279</v>
      </c>
    </row>
    <row r="90" spans="1:4">
      <c r="A90" s="203">
        <v>87</v>
      </c>
      <c r="B90" s="115" t="s">
        <v>668</v>
      </c>
      <c r="C90" s="115">
        <v>2019</v>
      </c>
      <c r="D90" s="209">
        <v>279</v>
      </c>
    </row>
    <row r="91" spans="1:4">
      <c r="A91" s="203">
        <v>88</v>
      </c>
      <c r="B91" s="115" t="s">
        <v>669</v>
      </c>
      <c r="C91" s="115">
        <v>2019</v>
      </c>
      <c r="D91" s="209">
        <v>488</v>
      </c>
    </row>
    <row r="92" spans="1:4">
      <c r="A92" s="203">
        <v>89</v>
      </c>
      <c r="B92" s="115" t="s">
        <v>669</v>
      </c>
      <c r="C92" s="115">
        <v>2019</v>
      </c>
      <c r="D92" s="209">
        <v>488</v>
      </c>
    </row>
    <row r="93" spans="1:4">
      <c r="A93" s="203">
        <v>90</v>
      </c>
      <c r="B93" s="115" t="s">
        <v>670</v>
      </c>
      <c r="C93" s="115">
        <v>2019</v>
      </c>
      <c r="D93" s="209">
        <v>1935.01</v>
      </c>
    </row>
    <row r="94" spans="1:4">
      <c r="A94" s="203">
        <v>91</v>
      </c>
      <c r="B94" s="115" t="s">
        <v>671</v>
      </c>
      <c r="C94" s="115">
        <v>2019</v>
      </c>
      <c r="D94" s="209">
        <v>935</v>
      </c>
    </row>
    <row r="95" spans="1:4">
      <c r="A95" s="203">
        <v>92</v>
      </c>
      <c r="B95" s="115" t="s">
        <v>672</v>
      </c>
      <c r="C95" s="115">
        <v>2019</v>
      </c>
      <c r="D95" s="209">
        <v>759.05</v>
      </c>
    </row>
    <row r="96" spans="1:4">
      <c r="A96" s="203">
        <v>93</v>
      </c>
      <c r="B96" s="115" t="s">
        <v>397</v>
      </c>
      <c r="C96" s="115">
        <v>2019</v>
      </c>
      <c r="D96" s="209">
        <v>412.05</v>
      </c>
    </row>
    <row r="97" spans="1:4">
      <c r="A97" s="203">
        <v>94</v>
      </c>
      <c r="B97" s="115" t="s">
        <v>397</v>
      </c>
      <c r="C97" s="115">
        <v>2019</v>
      </c>
      <c r="D97" s="209">
        <v>379</v>
      </c>
    </row>
    <row r="98" spans="1:4">
      <c r="A98" s="203">
        <v>95</v>
      </c>
      <c r="B98" s="115" t="s">
        <v>397</v>
      </c>
      <c r="C98" s="115">
        <v>2019</v>
      </c>
      <c r="D98" s="209">
        <v>1659.2</v>
      </c>
    </row>
    <row r="99" spans="1:4">
      <c r="A99" s="203">
        <v>96</v>
      </c>
      <c r="B99" s="115" t="s">
        <v>673</v>
      </c>
      <c r="C99" s="115">
        <v>2019</v>
      </c>
      <c r="D99" s="209">
        <v>2430</v>
      </c>
    </row>
    <row r="100" spans="1:4">
      <c r="A100" s="203">
        <v>97</v>
      </c>
      <c r="B100" s="115" t="s">
        <v>674</v>
      </c>
      <c r="C100" s="115">
        <v>2019</v>
      </c>
      <c r="D100" s="209">
        <v>673</v>
      </c>
    </row>
    <row r="101" spans="1:4">
      <c r="A101" s="203">
        <v>98</v>
      </c>
      <c r="B101" s="235" t="s">
        <v>85</v>
      </c>
      <c r="C101" s="115">
        <v>2019</v>
      </c>
      <c r="D101" s="234">
        <v>4052.84</v>
      </c>
    </row>
    <row r="102" spans="1:4">
      <c r="A102" s="203">
        <v>99</v>
      </c>
      <c r="B102" s="235" t="s">
        <v>675</v>
      </c>
      <c r="C102" s="115">
        <v>2019</v>
      </c>
      <c r="D102" s="234">
        <v>5673</v>
      </c>
    </row>
    <row r="103" spans="1:4">
      <c r="A103" s="203">
        <v>100</v>
      </c>
      <c r="B103" s="235" t="s">
        <v>676</v>
      </c>
      <c r="C103" s="115">
        <v>2019</v>
      </c>
      <c r="D103" s="234">
        <v>4052.84</v>
      </c>
    </row>
    <row r="104" spans="1:4">
      <c r="A104" s="203">
        <v>101</v>
      </c>
      <c r="B104" s="235" t="s">
        <v>85</v>
      </c>
      <c r="C104" s="115">
        <v>2019</v>
      </c>
      <c r="D104" s="234">
        <v>6756.97</v>
      </c>
    </row>
    <row r="105" spans="1:4">
      <c r="A105" s="203">
        <v>102</v>
      </c>
      <c r="B105" s="235" t="s">
        <v>677</v>
      </c>
      <c r="C105" s="115">
        <v>2019</v>
      </c>
      <c r="D105" s="234">
        <v>8881</v>
      </c>
    </row>
    <row r="106" spans="1:4">
      <c r="A106" s="203">
        <v>103</v>
      </c>
      <c r="B106" s="235" t="s">
        <v>678</v>
      </c>
      <c r="C106" s="115">
        <v>2019</v>
      </c>
      <c r="D106" s="234">
        <v>27090.1</v>
      </c>
    </row>
    <row r="107" spans="1:4">
      <c r="A107" s="203">
        <v>104</v>
      </c>
      <c r="B107" s="235" t="s">
        <v>679</v>
      </c>
      <c r="C107" s="115">
        <v>2019</v>
      </c>
      <c r="D107" s="234">
        <v>60915.82</v>
      </c>
    </row>
    <row r="108" spans="1:4">
      <c r="A108" s="203">
        <v>105</v>
      </c>
      <c r="B108" s="235" t="s">
        <v>397</v>
      </c>
      <c r="C108" s="115">
        <v>2019</v>
      </c>
      <c r="D108" s="234">
        <v>200</v>
      </c>
    </row>
    <row r="109" spans="1:4">
      <c r="A109" s="203">
        <v>106</v>
      </c>
      <c r="B109" s="235" t="s">
        <v>85</v>
      </c>
      <c r="C109" s="115">
        <v>2019</v>
      </c>
      <c r="D109" s="234">
        <v>1498.98</v>
      </c>
    </row>
    <row r="110" spans="1:4">
      <c r="A110" s="203">
        <v>107</v>
      </c>
      <c r="B110" s="235" t="s">
        <v>680</v>
      </c>
      <c r="C110" s="115">
        <v>2019</v>
      </c>
      <c r="D110" s="234">
        <v>916.57</v>
      </c>
    </row>
    <row r="111" spans="1:4">
      <c r="A111" s="203">
        <v>108</v>
      </c>
      <c r="B111" s="235" t="s">
        <v>85</v>
      </c>
      <c r="C111" s="115">
        <v>2019</v>
      </c>
      <c r="D111" s="234">
        <v>1498.98</v>
      </c>
    </row>
    <row r="112" spans="1:4">
      <c r="A112" s="203">
        <v>109</v>
      </c>
      <c r="B112" s="235" t="s">
        <v>85</v>
      </c>
      <c r="C112" s="115">
        <v>2019</v>
      </c>
      <c r="D112" s="234">
        <v>1498.98</v>
      </c>
    </row>
    <row r="113" spans="1:4">
      <c r="A113" s="203">
        <v>110</v>
      </c>
      <c r="B113" s="235" t="s">
        <v>85</v>
      </c>
      <c r="C113" s="115">
        <v>2019</v>
      </c>
      <c r="D113" s="234">
        <v>1498.98</v>
      </c>
    </row>
    <row r="114" spans="1:4">
      <c r="A114" s="203">
        <v>111</v>
      </c>
      <c r="B114" s="235" t="s">
        <v>85</v>
      </c>
      <c r="C114" s="115">
        <v>2019</v>
      </c>
      <c r="D114" s="234">
        <v>1498.98</v>
      </c>
    </row>
    <row r="115" spans="1:4">
      <c r="A115" s="203">
        <v>112</v>
      </c>
      <c r="B115" s="235" t="s">
        <v>681</v>
      </c>
      <c r="C115" s="115">
        <v>2019</v>
      </c>
      <c r="D115" s="234">
        <v>916.57</v>
      </c>
    </row>
    <row r="116" spans="1:4">
      <c r="A116" s="203">
        <v>113</v>
      </c>
      <c r="B116" s="235" t="s">
        <v>657</v>
      </c>
      <c r="C116" s="115">
        <v>2019</v>
      </c>
      <c r="D116" s="234">
        <v>1498.98</v>
      </c>
    </row>
    <row r="117" spans="1:4">
      <c r="A117" s="203">
        <v>114</v>
      </c>
      <c r="B117" s="235" t="s">
        <v>85</v>
      </c>
      <c r="C117" s="115">
        <v>2019</v>
      </c>
      <c r="D117" s="234">
        <v>4996.59</v>
      </c>
    </row>
    <row r="118" spans="1:4">
      <c r="A118" s="203">
        <v>115</v>
      </c>
      <c r="B118" s="206" t="s">
        <v>682</v>
      </c>
      <c r="C118" s="115">
        <v>2019</v>
      </c>
      <c r="D118" s="234">
        <v>11476.39</v>
      </c>
    </row>
    <row r="119" spans="1:4">
      <c r="A119" s="203">
        <v>116</v>
      </c>
      <c r="B119" s="206" t="s">
        <v>683</v>
      </c>
      <c r="C119" s="115">
        <v>2019</v>
      </c>
      <c r="D119" s="234">
        <v>22140</v>
      </c>
    </row>
    <row r="120" spans="1:4">
      <c r="A120" s="203">
        <v>117</v>
      </c>
      <c r="B120" s="206" t="s">
        <v>684</v>
      </c>
      <c r="C120" s="115">
        <v>2019</v>
      </c>
      <c r="D120" s="234">
        <v>3317.86</v>
      </c>
    </row>
    <row r="121" spans="1:4">
      <c r="A121" s="203">
        <v>118</v>
      </c>
      <c r="B121" s="206" t="s">
        <v>685</v>
      </c>
      <c r="C121" s="115">
        <v>2019</v>
      </c>
      <c r="D121" s="234">
        <v>3317.86</v>
      </c>
    </row>
    <row r="122" spans="1:4">
      <c r="A122" s="203">
        <v>119</v>
      </c>
      <c r="B122" s="206" t="s">
        <v>686</v>
      </c>
      <c r="C122" s="115">
        <v>2019</v>
      </c>
      <c r="D122" s="234">
        <v>3317.86</v>
      </c>
    </row>
    <row r="123" spans="1:4">
      <c r="A123" s="203">
        <v>120</v>
      </c>
      <c r="B123" s="206" t="s">
        <v>687</v>
      </c>
      <c r="C123" s="115">
        <v>2019</v>
      </c>
      <c r="D123" s="234">
        <v>3317.87</v>
      </c>
    </row>
    <row r="124" spans="1:4">
      <c r="A124" s="203">
        <v>121</v>
      </c>
      <c r="B124" s="206" t="s">
        <v>688</v>
      </c>
      <c r="C124" s="115">
        <v>2019</v>
      </c>
      <c r="D124" s="234">
        <v>3795.72</v>
      </c>
    </row>
    <row r="125" spans="1:4">
      <c r="A125" s="203">
        <v>122</v>
      </c>
      <c r="B125" s="235" t="s">
        <v>689</v>
      </c>
      <c r="C125" s="115">
        <v>2019</v>
      </c>
      <c r="D125" s="234">
        <v>12300</v>
      </c>
    </row>
    <row r="126" spans="1:4">
      <c r="A126" s="203">
        <v>123</v>
      </c>
      <c r="B126" s="235" t="s">
        <v>775</v>
      </c>
      <c r="C126" s="115">
        <v>2019</v>
      </c>
      <c r="D126" s="234">
        <v>11070</v>
      </c>
    </row>
    <row r="127" spans="1:4">
      <c r="A127" s="203">
        <v>124</v>
      </c>
      <c r="B127" s="235" t="s">
        <v>776</v>
      </c>
      <c r="C127" s="115">
        <v>2019</v>
      </c>
      <c r="D127" s="234">
        <v>1614.01</v>
      </c>
    </row>
    <row r="128" spans="1:4">
      <c r="A128" s="203">
        <v>125</v>
      </c>
      <c r="B128" s="235" t="s">
        <v>777</v>
      </c>
      <c r="C128" s="115">
        <v>2019</v>
      </c>
      <c r="D128" s="234">
        <v>2503.0500000000002</v>
      </c>
    </row>
    <row r="129" spans="1:4">
      <c r="A129" s="203">
        <v>126</v>
      </c>
      <c r="B129" s="235" t="s">
        <v>777</v>
      </c>
      <c r="C129" s="115">
        <v>2019</v>
      </c>
      <c r="D129" s="234">
        <v>2503.0500000000002</v>
      </c>
    </row>
    <row r="130" spans="1:4">
      <c r="A130" s="203">
        <v>127</v>
      </c>
      <c r="B130" s="235" t="s">
        <v>777</v>
      </c>
      <c r="C130" s="115">
        <v>2019</v>
      </c>
      <c r="D130" s="234">
        <v>2503.0500000000002</v>
      </c>
    </row>
    <row r="131" spans="1:4">
      <c r="A131" s="203">
        <v>128</v>
      </c>
      <c r="B131" s="235" t="s">
        <v>778</v>
      </c>
      <c r="C131" s="115">
        <v>2019</v>
      </c>
      <c r="D131" s="234">
        <v>629.76</v>
      </c>
    </row>
    <row r="132" spans="1:4">
      <c r="A132" s="203">
        <v>129</v>
      </c>
      <c r="B132" s="235" t="s">
        <v>779</v>
      </c>
      <c r="C132" s="115">
        <v>2019</v>
      </c>
      <c r="D132" s="234">
        <v>5990.1</v>
      </c>
    </row>
    <row r="133" spans="1:4">
      <c r="A133" s="203">
        <v>130</v>
      </c>
      <c r="B133" s="206" t="s">
        <v>780</v>
      </c>
      <c r="C133" s="115">
        <v>2020</v>
      </c>
      <c r="D133" s="234">
        <v>658.08</v>
      </c>
    </row>
    <row r="134" spans="1:4">
      <c r="A134" s="203">
        <v>131</v>
      </c>
      <c r="B134" s="206" t="s">
        <v>781</v>
      </c>
      <c r="C134" s="115">
        <v>2020</v>
      </c>
      <c r="D134" s="234">
        <v>2532.5700000000002</v>
      </c>
    </row>
    <row r="135" spans="1:4">
      <c r="A135" s="203">
        <v>132</v>
      </c>
      <c r="B135" s="206" t="s">
        <v>781</v>
      </c>
      <c r="C135" s="115">
        <v>2020</v>
      </c>
      <c r="D135" s="234">
        <v>2532.5700000000002</v>
      </c>
    </row>
    <row r="136" spans="1:4">
      <c r="A136" s="203">
        <v>133</v>
      </c>
      <c r="B136" s="206" t="s">
        <v>781</v>
      </c>
      <c r="C136" s="115">
        <v>2020</v>
      </c>
      <c r="D136" s="234">
        <v>2532.5700000000002</v>
      </c>
    </row>
    <row r="137" spans="1:4">
      <c r="A137" s="203">
        <v>134</v>
      </c>
      <c r="B137" s="206" t="s">
        <v>781</v>
      </c>
      <c r="C137" s="115">
        <v>2020</v>
      </c>
      <c r="D137" s="234">
        <v>2532.5700000000002</v>
      </c>
    </row>
    <row r="138" spans="1:4">
      <c r="A138" s="203">
        <v>135</v>
      </c>
      <c r="B138" s="206" t="s">
        <v>781</v>
      </c>
      <c r="C138" s="115">
        <v>2020</v>
      </c>
      <c r="D138" s="234">
        <v>2532.5700000000002</v>
      </c>
    </row>
    <row r="139" spans="1:4">
      <c r="A139" s="203">
        <v>136</v>
      </c>
      <c r="B139" s="206" t="s">
        <v>781</v>
      </c>
      <c r="C139" s="115">
        <v>2020</v>
      </c>
      <c r="D139" s="234">
        <v>2532.5700000000002</v>
      </c>
    </row>
    <row r="140" spans="1:4">
      <c r="A140" s="203">
        <v>137</v>
      </c>
      <c r="B140" s="206" t="s">
        <v>781</v>
      </c>
      <c r="C140" s="115">
        <v>2020</v>
      </c>
      <c r="D140" s="234">
        <v>2532.5700000000002</v>
      </c>
    </row>
    <row r="141" spans="1:4">
      <c r="A141" s="203">
        <v>138</v>
      </c>
      <c r="B141" s="206" t="s">
        <v>781</v>
      </c>
      <c r="C141" s="115">
        <v>2020</v>
      </c>
      <c r="D141" s="234">
        <v>2532.5700000000002</v>
      </c>
    </row>
    <row r="142" spans="1:4">
      <c r="A142" s="203">
        <v>139</v>
      </c>
      <c r="B142" s="206" t="s">
        <v>781</v>
      </c>
      <c r="C142" s="115">
        <v>2020</v>
      </c>
      <c r="D142" s="234">
        <v>2532.5700000000002</v>
      </c>
    </row>
    <row r="143" spans="1:4">
      <c r="A143" s="203">
        <v>140</v>
      </c>
      <c r="B143" s="206" t="s">
        <v>781</v>
      </c>
      <c r="C143" s="115">
        <v>2020</v>
      </c>
      <c r="D143" s="234">
        <v>2532.5700000000002</v>
      </c>
    </row>
    <row r="144" spans="1:4">
      <c r="A144" s="203">
        <v>141</v>
      </c>
      <c r="B144" s="206" t="s">
        <v>781</v>
      </c>
      <c r="C144" s="115">
        <v>2020</v>
      </c>
      <c r="D144" s="234">
        <v>2532.5700000000002</v>
      </c>
    </row>
    <row r="145" spans="1:4">
      <c r="A145" s="203">
        <v>142</v>
      </c>
      <c r="B145" s="206" t="s">
        <v>782</v>
      </c>
      <c r="C145" s="115">
        <v>2020</v>
      </c>
      <c r="D145" s="234">
        <v>1329.88</v>
      </c>
    </row>
    <row r="146" spans="1:4">
      <c r="A146" s="203">
        <v>143</v>
      </c>
      <c r="B146" s="206" t="s">
        <v>783</v>
      </c>
      <c r="C146" s="115">
        <v>2020</v>
      </c>
      <c r="D146" s="234">
        <v>4426.6400000000003</v>
      </c>
    </row>
    <row r="147" spans="1:4">
      <c r="A147" s="203">
        <v>144</v>
      </c>
      <c r="B147" s="206" t="s">
        <v>777</v>
      </c>
      <c r="C147" s="115">
        <v>2020</v>
      </c>
      <c r="D147" s="234">
        <v>2570.6999999999998</v>
      </c>
    </row>
    <row r="148" spans="1:4">
      <c r="A148" s="203">
        <v>145</v>
      </c>
      <c r="B148" s="206" t="s">
        <v>654</v>
      </c>
      <c r="C148" s="115">
        <v>2020</v>
      </c>
      <c r="D148" s="234">
        <v>676.5</v>
      </c>
    </row>
    <row r="149" spans="1:4">
      <c r="A149" s="203">
        <v>146</v>
      </c>
      <c r="B149" s="206" t="s">
        <v>784</v>
      </c>
      <c r="C149" s="115">
        <v>2020</v>
      </c>
      <c r="D149" s="234">
        <v>1414.5</v>
      </c>
    </row>
    <row r="150" spans="1:4">
      <c r="A150" s="203">
        <v>147</v>
      </c>
      <c r="B150" s="206" t="s">
        <v>784</v>
      </c>
      <c r="C150" s="115">
        <v>2020</v>
      </c>
      <c r="D150" s="234">
        <v>1414.5</v>
      </c>
    </row>
    <row r="151" spans="1:4">
      <c r="A151" s="203">
        <v>148</v>
      </c>
      <c r="B151" s="206" t="s">
        <v>784</v>
      </c>
      <c r="C151" s="115">
        <v>2020</v>
      </c>
      <c r="D151" s="234">
        <v>1414.5</v>
      </c>
    </row>
    <row r="152" spans="1:4">
      <c r="A152" s="203">
        <v>149</v>
      </c>
      <c r="B152" s="206" t="s">
        <v>785</v>
      </c>
      <c r="C152" s="115">
        <v>2020</v>
      </c>
      <c r="D152" s="234">
        <v>2214</v>
      </c>
    </row>
    <row r="153" spans="1:4">
      <c r="A153" s="203">
        <v>150</v>
      </c>
      <c r="B153" s="206" t="s">
        <v>785</v>
      </c>
      <c r="C153" s="115">
        <v>2020</v>
      </c>
      <c r="D153" s="234">
        <v>2214</v>
      </c>
    </row>
    <row r="154" spans="1:4">
      <c r="A154" s="203">
        <v>151</v>
      </c>
      <c r="B154" s="206" t="s">
        <v>785</v>
      </c>
      <c r="C154" s="115">
        <v>2020</v>
      </c>
      <c r="D154" s="234">
        <v>2214</v>
      </c>
    </row>
    <row r="155" spans="1:4">
      <c r="A155" s="203">
        <v>152</v>
      </c>
      <c r="B155" s="206" t="s">
        <v>786</v>
      </c>
      <c r="C155" s="115">
        <v>2020</v>
      </c>
      <c r="D155" s="207">
        <v>7626</v>
      </c>
    </row>
    <row r="156" spans="1:4">
      <c r="A156" s="203">
        <v>153</v>
      </c>
      <c r="B156" s="206" t="s">
        <v>786</v>
      </c>
      <c r="C156" s="115">
        <v>2020</v>
      </c>
      <c r="D156" s="207">
        <v>7626</v>
      </c>
    </row>
    <row r="157" spans="1:4">
      <c r="A157" s="203">
        <v>154</v>
      </c>
      <c r="B157" s="206" t="s">
        <v>787</v>
      </c>
      <c r="C157" s="115">
        <v>2021</v>
      </c>
      <c r="D157" s="234">
        <v>2078.6999999999998</v>
      </c>
    </row>
    <row r="158" spans="1:4">
      <c r="A158" s="203">
        <v>155</v>
      </c>
      <c r="B158" s="206" t="s">
        <v>787</v>
      </c>
      <c r="C158" s="115">
        <v>2021</v>
      </c>
      <c r="D158" s="207">
        <v>2078.6999999999998</v>
      </c>
    </row>
    <row r="159" spans="1:4">
      <c r="A159" s="203">
        <v>156</v>
      </c>
      <c r="B159" s="206" t="s">
        <v>787</v>
      </c>
      <c r="C159" s="115">
        <v>2021</v>
      </c>
      <c r="D159" s="234">
        <v>2078.6999999999998</v>
      </c>
    </row>
    <row r="160" spans="1:4">
      <c r="A160" s="203">
        <v>157</v>
      </c>
      <c r="B160" s="206" t="s">
        <v>787</v>
      </c>
      <c r="C160" s="115">
        <v>2021</v>
      </c>
      <c r="D160" s="207">
        <v>2078.6999999999998</v>
      </c>
    </row>
    <row r="161" spans="1:4">
      <c r="A161" s="203">
        <v>158</v>
      </c>
      <c r="B161" s="206" t="s">
        <v>787</v>
      </c>
      <c r="C161" s="115">
        <v>2021</v>
      </c>
      <c r="D161" s="234">
        <v>2078.6999999999998</v>
      </c>
    </row>
    <row r="162" spans="1:4">
      <c r="A162" s="203">
        <v>159</v>
      </c>
      <c r="B162" s="206" t="s">
        <v>787</v>
      </c>
      <c r="C162" s="115">
        <v>2021</v>
      </c>
      <c r="D162" s="207">
        <v>2078.6999999999998</v>
      </c>
    </row>
    <row r="163" spans="1:4">
      <c r="A163" s="203">
        <v>160</v>
      </c>
      <c r="B163" s="206" t="s">
        <v>787</v>
      </c>
      <c r="C163" s="115">
        <v>2021</v>
      </c>
      <c r="D163" s="234">
        <v>2078.6999999999998</v>
      </c>
    </row>
    <row r="164" spans="1:4">
      <c r="A164" s="203">
        <v>161</v>
      </c>
      <c r="B164" s="206" t="s">
        <v>787</v>
      </c>
      <c r="C164" s="115">
        <v>2021</v>
      </c>
      <c r="D164" s="207">
        <v>2078.6999999999998</v>
      </c>
    </row>
    <row r="165" spans="1:4">
      <c r="A165" s="203">
        <v>162</v>
      </c>
      <c r="B165" s="206" t="s">
        <v>787</v>
      </c>
      <c r="C165" s="115">
        <v>2021</v>
      </c>
      <c r="D165" s="234">
        <v>2078.6999999999998</v>
      </c>
    </row>
    <row r="166" spans="1:4">
      <c r="A166" s="203">
        <v>163</v>
      </c>
      <c r="B166" s="206" t="s">
        <v>787</v>
      </c>
      <c r="C166" s="115">
        <v>2021</v>
      </c>
      <c r="D166" s="207">
        <v>2078.6999999999998</v>
      </c>
    </row>
    <row r="167" spans="1:4">
      <c r="A167" s="203">
        <v>164</v>
      </c>
      <c r="B167" s="206" t="s">
        <v>787</v>
      </c>
      <c r="C167" s="115">
        <v>2021</v>
      </c>
      <c r="D167" s="234">
        <v>2078.6999999999998</v>
      </c>
    </row>
    <row r="168" spans="1:4">
      <c r="A168" s="203">
        <v>165</v>
      </c>
      <c r="B168" s="206" t="s">
        <v>787</v>
      </c>
      <c r="C168" s="115">
        <v>2021</v>
      </c>
      <c r="D168" s="207">
        <v>2078.6999999999998</v>
      </c>
    </row>
    <row r="169" spans="1:4">
      <c r="A169" s="203">
        <v>166</v>
      </c>
      <c r="B169" s="206" t="s">
        <v>787</v>
      </c>
      <c r="C169" s="115">
        <v>2021</v>
      </c>
      <c r="D169" s="234">
        <v>2078.6999999999998</v>
      </c>
    </row>
    <row r="170" spans="1:4">
      <c r="A170" s="203">
        <v>167</v>
      </c>
      <c r="B170" s="206" t="s">
        <v>787</v>
      </c>
      <c r="C170" s="115">
        <v>2021</v>
      </c>
      <c r="D170" s="207">
        <v>2078.6999999999998</v>
      </c>
    </row>
    <row r="171" spans="1:4">
      <c r="A171" s="203">
        <v>168</v>
      </c>
      <c r="B171" s="206" t="s">
        <v>654</v>
      </c>
      <c r="C171" s="115">
        <v>2021</v>
      </c>
      <c r="D171" s="207">
        <v>651.9</v>
      </c>
    </row>
    <row r="172" spans="1:4">
      <c r="A172" s="203">
        <v>169</v>
      </c>
      <c r="B172" s="206" t="s">
        <v>654</v>
      </c>
      <c r="C172" s="115">
        <v>2021</v>
      </c>
      <c r="D172" s="234">
        <v>651.9</v>
      </c>
    </row>
    <row r="173" spans="1:4">
      <c r="A173" s="203">
        <v>170</v>
      </c>
      <c r="B173" s="206" t="s">
        <v>654</v>
      </c>
      <c r="C173" s="115">
        <v>2021</v>
      </c>
      <c r="D173" s="207">
        <v>651.9</v>
      </c>
    </row>
    <row r="174" spans="1:4">
      <c r="A174" s="203">
        <v>171</v>
      </c>
      <c r="B174" s="206" t="s">
        <v>654</v>
      </c>
      <c r="C174" s="115">
        <v>2021</v>
      </c>
      <c r="D174" s="234">
        <v>651.9</v>
      </c>
    </row>
    <row r="175" spans="1:4">
      <c r="A175" s="203">
        <v>172</v>
      </c>
      <c r="B175" s="206" t="s">
        <v>654</v>
      </c>
      <c r="C175" s="115">
        <v>2021</v>
      </c>
      <c r="D175" s="207">
        <v>651.9</v>
      </c>
    </row>
    <row r="176" spans="1:4">
      <c r="A176" s="203">
        <v>173</v>
      </c>
      <c r="B176" s="206" t="s">
        <v>654</v>
      </c>
      <c r="C176" s="115">
        <v>2021</v>
      </c>
      <c r="D176" s="234">
        <v>651.9</v>
      </c>
    </row>
    <row r="177" spans="1:4">
      <c r="A177" s="203">
        <v>174</v>
      </c>
      <c r="B177" s="206" t="s">
        <v>654</v>
      </c>
      <c r="C177" s="115">
        <v>2021</v>
      </c>
      <c r="D177" s="207">
        <v>651.9</v>
      </c>
    </row>
    <row r="178" spans="1:4">
      <c r="A178" s="203">
        <v>175</v>
      </c>
      <c r="B178" s="206" t="s">
        <v>654</v>
      </c>
      <c r="C178" s="115">
        <v>2021</v>
      </c>
      <c r="D178" s="234">
        <v>651.9</v>
      </c>
    </row>
    <row r="179" spans="1:4">
      <c r="A179" s="203">
        <v>176</v>
      </c>
      <c r="B179" s="206" t="s">
        <v>654</v>
      </c>
      <c r="C179" s="115">
        <v>2021</v>
      </c>
      <c r="D179" s="207">
        <v>651.9</v>
      </c>
    </row>
    <row r="180" spans="1:4">
      <c r="A180" s="203">
        <v>177</v>
      </c>
      <c r="B180" s="206" t="s">
        <v>654</v>
      </c>
      <c r="C180" s="115">
        <v>2021</v>
      </c>
      <c r="D180" s="234">
        <v>651.9</v>
      </c>
    </row>
    <row r="181" spans="1:4">
      <c r="A181" s="203">
        <v>178</v>
      </c>
      <c r="B181" s="206" t="s">
        <v>654</v>
      </c>
      <c r="C181" s="115">
        <v>2021</v>
      </c>
      <c r="D181" s="207">
        <v>651.9</v>
      </c>
    </row>
    <row r="182" spans="1:4">
      <c r="A182" s="203">
        <v>179</v>
      </c>
      <c r="B182" s="206" t="s">
        <v>654</v>
      </c>
      <c r="C182" s="115">
        <v>2021</v>
      </c>
      <c r="D182" s="234">
        <v>651.9</v>
      </c>
    </row>
    <row r="183" spans="1:4">
      <c r="A183" s="203">
        <v>180</v>
      </c>
      <c r="B183" s="206" t="s">
        <v>654</v>
      </c>
      <c r="C183" s="115">
        <v>2021</v>
      </c>
      <c r="D183" s="207">
        <v>651.9</v>
      </c>
    </row>
    <row r="184" spans="1:4">
      <c r="A184" s="203">
        <v>181</v>
      </c>
      <c r="B184" s="206" t="s">
        <v>654</v>
      </c>
      <c r="C184" s="115">
        <v>2021</v>
      </c>
      <c r="D184" s="234">
        <v>651.9</v>
      </c>
    </row>
    <row r="185" spans="1:4">
      <c r="A185" s="203">
        <v>182</v>
      </c>
      <c r="B185" s="206" t="s">
        <v>654</v>
      </c>
      <c r="C185" s="115">
        <v>2021</v>
      </c>
      <c r="D185" s="207">
        <v>651.9</v>
      </c>
    </row>
    <row r="186" spans="1:4">
      <c r="A186" s="203">
        <v>183</v>
      </c>
      <c r="B186" s="206" t="s">
        <v>788</v>
      </c>
      <c r="C186" s="115">
        <v>2021</v>
      </c>
      <c r="D186" s="207">
        <v>4143.8</v>
      </c>
    </row>
    <row r="187" spans="1:4">
      <c r="A187" s="203">
        <v>184</v>
      </c>
      <c r="B187" s="206" t="s">
        <v>789</v>
      </c>
      <c r="C187" s="115">
        <v>2021</v>
      </c>
      <c r="D187" s="234">
        <v>979</v>
      </c>
    </row>
    <row r="188" spans="1:4">
      <c r="A188" s="203">
        <v>185</v>
      </c>
      <c r="B188" s="206" t="s">
        <v>790</v>
      </c>
      <c r="C188" s="115">
        <v>2021</v>
      </c>
      <c r="D188" s="207">
        <v>1088.55</v>
      </c>
    </row>
    <row r="189" spans="1:4">
      <c r="A189" s="203">
        <v>186</v>
      </c>
      <c r="B189" s="206" t="s">
        <v>790</v>
      </c>
      <c r="C189" s="115">
        <v>2021</v>
      </c>
      <c r="D189" s="207">
        <v>1088.55</v>
      </c>
    </row>
    <row r="190" spans="1:4">
      <c r="A190" s="203">
        <v>187</v>
      </c>
      <c r="B190" s="206" t="s">
        <v>790</v>
      </c>
      <c r="C190" s="115">
        <v>2021</v>
      </c>
      <c r="D190" s="207">
        <v>1088.55</v>
      </c>
    </row>
    <row r="191" spans="1:4">
      <c r="A191" s="203">
        <v>188</v>
      </c>
      <c r="B191" s="206" t="s">
        <v>790</v>
      </c>
      <c r="C191" s="115">
        <v>2021</v>
      </c>
      <c r="D191" s="207">
        <v>1088.55</v>
      </c>
    </row>
    <row r="192" spans="1:4">
      <c r="A192" s="203">
        <v>189</v>
      </c>
      <c r="B192" s="206" t="s">
        <v>790</v>
      </c>
      <c r="C192" s="115">
        <v>2021</v>
      </c>
      <c r="D192" s="207">
        <v>1088.55</v>
      </c>
    </row>
    <row r="193" spans="1:4">
      <c r="A193" s="203">
        <v>190</v>
      </c>
      <c r="B193" s="206" t="s">
        <v>791</v>
      </c>
      <c r="C193" s="115">
        <v>2021</v>
      </c>
      <c r="D193" s="207">
        <v>2398.5</v>
      </c>
    </row>
    <row r="194" spans="1:4">
      <c r="A194" s="203">
        <v>191</v>
      </c>
      <c r="B194" s="206" t="s">
        <v>791</v>
      </c>
      <c r="C194" s="115">
        <v>2021</v>
      </c>
      <c r="D194" s="207">
        <v>2398.5</v>
      </c>
    </row>
    <row r="195" spans="1:4">
      <c r="A195" s="203">
        <v>192</v>
      </c>
      <c r="B195" s="206" t="s">
        <v>792</v>
      </c>
      <c r="C195" s="115">
        <v>2021</v>
      </c>
      <c r="D195" s="207">
        <v>1845</v>
      </c>
    </row>
    <row r="196" spans="1:4">
      <c r="A196" s="203">
        <v>193</v>
      </c>
      <c r="B196" s="206" t="s">
        <v>792</v>
      </c>
      <c r="C196" s="115">
        <v>2021</v>
      </c>
      <c r="D196" s="207">
        <v>1845</v>
      </c>
    </row>
    <row r="197" spans="1:4">
      <c r="A197" s="203">
        <v>194</v>
      </c>
      <c r="B197" s="206" t="s">
        <v>793</v>
      </c>
      <c r="C197" s="115">
        <v>2021</v>
      </c>
      <c r="D197" s="207">
        <v>1205.4000000000001</v>
      </c>
    </row>
    <row r="198" spans="1:4">
      <c r="A198" s="203">
        <v>195</v>
      </c>
      <c r="B198" s="206" t="s">
        <v>794</v>
      </c>
      <c r="C198" s="115">
        <v>2021</v>
      </c>
      <c r="D198" s="207">
        <v>2324.6999999999998</v>
      </c>
    </row>
    <row r="199" spans="1:4">
      <c r="A199" s="203">
        <v>196</v>
      </c>
      <c r="B199" s="206" t="s">
        <v>795</v>
      </c>
      <c r="C199" s="115">
        <v>2021</v>
      </c>
      <c r="D199" s="207">
        <v>1180.8</v>
      </c>
    </row>
    <row r="200" spans="1:4">
      <c r="A200" s="203">
        <v>197</v>
      </c>
      <c r="B200" s="206" t="s">
        <v>796</v>
      </c>
      <c r="C200" s="115">
        <v>2021</v>
      </c>
      <c r="D200" s="207">
        <v>1845</v>
      </c>
    </row>
    <row r="201" spans="1:4">
      <c r="A201" s="203">
        <v>198</v>
      </c>
      <c r="B201" s="206" t="s">
        <v>797</v>
      </c>
      <c r="C201" s="115">
        <v>2021</v>
      </c>
      <c r="D201" s="207">
        <v>4920</v>
      </c>
    </row>
    <row r="202" spans="1:4">
      <c r="A202" s="203">
        <v>199</v>
      </c>
      <c r="B202" s="206" t="s">
        <v>798</v>
      </c>
      <c r="C202" s="115">
        <v>2021</v>
      </c>
      <c r="D202" s="207">
        <v>20971.5</v>
      </c>
    </row>
    <row r="203" spans="1:4">
      <c r="A203" s="203">
        <v>200</v>
      </c>
      <c r="B203" s="206" t="s">
        <v>397</v>
      </c>
      <c r="C203" s="115">
        <v>2022</v>
      </c>
      <c r="D203" s="207">
        <v>2862.66</v>
      </c>
    </row>
    <row r="204" spans="1:4">
      <c r="A204" s="203">
        <v>201</v>
      </c>
      <c r="B204" s="206" t="s">
        <v>652</v>
      </c>
      <c r="C204" s="115">
        <v>2022</v>
      </c>
      <c r="D204" s="207">
        <v>735.54</v>
      </c>
    </row>
    <row r="205" spans="1:4">
      <c r="A205" s="203">
        <v>202</v>
      </c>
      <c r="B205" s="206" t="s">
        <v>652</v>
      </c>
      <c r="C205" s="115">
        <v>2022</v>
      </c>
      <c r="D205" s="207">
        <v>735.54</v>
      </c>
    </row>
    <row r="206" spans="1:4">
      <c r="A206" s="203">
        <v>203</v>
      </c>
      <c r="B206" s="206" t="s">
        <v>652</v>
      </c>
      <c r="C206" s="115">
        <v>2022</v>
      </c>
      <c r="D206" s="207">
        <v>735.54</v>
      </c>
    </row>
    <row r="207" spans="1:4">
      <c r="A207" s="203">
        <v>204</v>
      </c>
      <c r="B207" s="206" t="s">
        <v>652</v>
      </c>
      <c r="C207" s="115">
        <v>2022</v>
      </c>
      <c r="D207" s="207">
        <v>735.54</v>
      </c>
    </row>
    <row r="208" spans="1:4">
      <c r="A208" s="203">
        <v>205</v>
      </c>
      <c r="B208" s="206" t="s">
        <v>652</v>
      </c>
      <c r="C208" s="115">
        <v>2022</v>
      </c>
      <c r="D208" s="207">
        <v>735.54</v>
      </c>
    </row>
    <row r="209" spans="1:9">
      <c r="A209" s="203">
        <v>206</v>
      </c>
      <c r="B209" s="206" t="s">
        <v>652</v>
      </c>
      <c r="C209" s="115">
        <v>2022</v>
      </c>
      <c r="D209" s="207">
        <v>735.54</v>
      </c>
    </row>
    <row r="210" spans="1:9">
      <c r="A210" s="203">
        <v>207</v>
      </c>
      <c r="B210" s="206" t="s">
        <v>652</v>
      </c>
      <c r="C210" s="115">
        <v>2022</v>
      </c>
      <c r="D210" s="207">
        <v>735.54</v>
      </c>
    </row>
    <row r="211" spans="1:9">
      <c r="A211" s="203">
        <v>208</v>
      </c>
      <c r="B211" s="206" t="s">
        <v>652</v>
      </c>
      <c r="C211" s="115">
        <v>2022</v>
      </c>
      <c r="D211" s="207">
        <v>735.54</v>
      </c>
    </row>
    <row r="212" spans="1:9">
      <c r="A212" s="203">
        <v>209</v>
      </c>
      <c r="B212" s="206" t="s">
        <v>652</v>
      </c>
      <c r="C212" s="115">
        <v>2022</v>
      </c>
      <c r="D212" s="207">
        <v>735.54</v>
      </c>
    </row>
    <row r="213" spans="1:9">
      <c r="A213" s="203">
        <v>210</v>
      </c>
      <c r="B213" s="206" t="s">
        <v>777</v>
      </c>
      <c r="C213" s="115">
        <v>2022</v>
      </c>
      <c r="D213" s="207">
        <v>2439.09</v>
      </c>
    </row>
    <row r="214" spans="1:9">
      <c r="A214" s="203">
        <v>211</v>
      </c>
      <c r="B214" s="206" t="s">
        <v>777</v>
      </c>
      <c r="C214" s="115">
        <v>2022</v>
      </c>
      <c r="D214" s="207">
        <v>2439.09</v>
      </c>
    </row>
    <row r="215" spans="1:9">
      <c r="A215" s="203">
        <v>212</v>
      </c>
      <c r="B215" s="206" t="s">
        <v>777</v>
      </c>
      <c r="C215" s="115">
        <v>2022</v>
      </c>
      <c r="D215" s="207">
        <v>2439.09</v>
      </c>
    </row>
    <row r="216" spans="1:9">
      <c r="A216" s="203">
        <v>213</v>
      </c>
      <c r="B216" s="206" t="s">
        <v>777</v>
      </c>
      <c r="C216" s="115">
        <v>2022</v>
      </c>
      <c r="D216" s="207">
        <v>2439.09</v>
      </c>
      <c r="I216" s="251"/>
    </row>
    <row r="217" spans="1:9">
      <c r="A217" s="203">
        <v>214</v>
      </c>
      <c r="B217" s="206" t="s">
        <v>777</v>
      </c>
      <c r="C217" s="115">
        <v>2022</v>
      </c>
      <c r="D217" s="207">
        <v>2439.09</v>
      </c>
    </row>
    <row r="218" spans="1:9">
      <c r="A218" s="203">
        <v>215</v>
      </c>
      <c r="B218" s="206" t="s">
        <v>777</v>
      </c>
      <c r="C218" s="115">
        <v>2022</v>
      </c>
      <c r="D218" s="207">
        <v>2439.09</v>
      </c>
    </row>
    <row r="219" spans="1:9">
      <c r="A219" s="203">
        <v>216</v>
      </c>
      <c r="B219" s="206" t="s">
        <v>777</v>
      </c>
      <c r="C219" s="115">
        <v>2022</v>
      </c>
      <c r="D219" s="207">
        <v>2439.09</v>
      </c>
    </row>
    <row r="220" spans="1:9">
      <c r="A220" s="203">
        <v>217</v>
      </c>
      <c r="B220" s="206" t="s">
        <v>777</v>
      </c>
      <c r="C220" s="115">
        <v>2022</v>
      </c>
      <c r="D220" s="207">
        <v>2439.09</v>
      </c>
    </row>
    <row r="221" spans="1:9">
      <c r="A221" s="203">
        <v>218</v>
      </c>
      <c r="B221" s="206" t="s">
        <v>777</v>
      </c>
      <c r="C221" s="115">
        <v>2022</v>
      </c>
      <c r="D221" s="207">
        <v>2439.09</v>
      </c>
    </row>
    <row r="222" spans="1:9">
      <c r="A222" s="203">
        <v>219</v>
      </c>
      <c r="B222" s="206" t="s">
        <v>799</v>
      </c>
      <c r="C222" s="115">
        <v>2022</v>
      </c>
      <c r="D222" s="207">
        <v>1143.9000000000001</v>
      </c>
    </row>
    <row r="223" spans="1:9">
      <c r="A223" s="203">
        <v>220</v>
      </c>
      <c r="B223" s="206" t="s">
        <v>799</v>
      </c>
      <c r="C223" s="115">
        <v>2022</v>
      </c>
      <c r="D223" s="207">
        <v>1143.9000000000001</v>
      </c>
    </row>
    <row r="224" spans="1:9">
      <c r="A224" s="203">
        <v>221</v>
      </c>
      <c r="B224" s="206" t="s">
        <v>799</v>
      </c>
      <c r="C224" s="115">
        <v>2022</v>
      </c>
      <c r="D224" s="207">
        <v>1143.9000000000001</v>
      </c>
    </row>
    <row r="225" spans="1:4">
      <c r="A225" s="203">
        <v>222</v>
      </c>
      <c r="B225" s="206" t="s">
        <v>800</v>
      </c>
      <c r="C225" s="115">
        <v>2022</v>
      </c>
      <c r="D225" s="207">
        <v>1370.22</v>
      </c>
    </row>
    <row r="226" spans="1:4">
      <c r="A226" s="203">
        <v>223</v>
      </c>
      <c r="B226" s="206" t="s">
        <v>801</v>
      </c>
      <c r="C226" s="115">
        <v>2022</v>
      </c>
      <c r="D226" s="207">
        <v>2811.82</v>
      </c>
    </row>
    <row r="227" spans="1:4">
      <c r="A227" s="203">
        <v>224</v>
      </c>
      <c r="B227" s="206" t="s">
        <v>802</v>
      </c>
      <c r="C227" s="115">
        <v>2022</v>
      </c>
      <c r="D227" s="207">
        <v>14944.5</v>
      </c>
    </row>
    <row r="228" spans="1:4">
      <c r="A228" s="211">
        <v>225</v>
      </c>
      <c r="B228" s="236" t="s">
        <v>803</v>
      </c>
      <c r="C228" s="212">
        <v>2022</v>
      </c>
      <c r="D228" s="237">
        <v>6150</v>
      </c>
    </row>
    <row r="229" spans="1:4">
      <c r="A229" s="248"/>
      <c r="B229" s="249"/>
      <c r="C229" s="248"/>
      <c r="D229" s="250">
        <f>SUM(D4:D228)</f>
        <v>624920.77000000048</v>
      </c>
    </row>
    <row r="230" spans="1:4">
      <c r="A230" s="379" t="s">
        <v>49</v>
      </c>
      <c r="B230" s="379"/>
      <c r="C230" s="379"/>
      <c r="D230" s="379"/>
    </row>
    <row r="231" spans="1:4">
      <c r="A231" s="203">
        <v>1</v>
      </c>
      <c r="B231" s="204" t="s">
        <v>435</v>
      </c>
      <c r="C231" s="115">
        <v>2016</v>
      </c>
      <c r="D231" s="205">
        <v>2091</v>
      </c>
    </row>
    <row r="232" spans="1:4">
      <c r="A232" s="203">
        <v>2</v>
      </c>
      <c r="B232" s="206" t="s">
        <v>436</v>
      </c>
      <c r="C232" s="115">
        <v>2016</v>
      </c>
      <c r="D232" s="234">
        <v>3899.1</v>
      </c>
    </row>
    <row r="233" spans="1:4">
      <c r="A233" s="203">
        <v>3</v>
      </c>
      <c r="B233" s="206" t="s">
        <v>690</v>
      </c>
      <c r="C233" s="115">
        <v>2017</v>
      </c>
      <c r="D233" s="234">
        <v>2619.9</v>
      </c>
    </row>
    <row r="234" spans="1:4">
      <c r="A234" s="203">
        <v>4</v>
      </c>
      <c r="B234" s="115" t="s">
        <v>691</v>
      </c>
      <c r="C234" s="115">
        <v>2018</v>
      </c>
      <c r="D234" s="209">
        <v>2558.4</v>
      </c>
    </row>
    <row r="235" spans="1:4">
      <c r="A235" s="203">
        <v>5</v>
      </c>
      <c r="B235" s="115" t="s">
        <v>692</v>
      </c>
      <c r="C235" s="115">
        <v>2018</v>
      </c>
      <c r="D235" s="209">
        <v>2558.4</v>
      </c>
    </row>
    <row r="236" spans="1:4">
      <c r="A236" s="203">
        <v>6</v>
      </c>
      <c r="B236" s="115" t="s">
        <v>693</v>
      </c>
      <c r="C236" s="115">
        <v>2018</v>
      </c>
      <c r="D236" s="209">
        <v>974.16</v>
      </c>
    </row>
    <row r="237" spans="1:4">
      <c r="A237" s="203">
        <v>7</v>
      </c>
      <c r="B237" s="115" t="s">
        <v>693</v>
      </c>
      <c r="C237" s="115">
        <v>2018</v>
      </c>
      <c r="D237" s="209">
        <v>974.16</v>
      </c>
    </row>
    <row r="238" spans="1:4">
      <c r="A238" s="203">
        <v>8</v>
      </c>
      <c r="B238" s="115" t="s">
        <v>693</v>
      </c>
      <c r="C238" s="115">
        <v>2018</v>
      </c>
      <c r="D238" s="209">
        <v>974.16</v>
      </c>
    </row>
    <row r="239" spans="1:4">
      <c r="A239" s="203">
        <v>9</v>
      </c>
      <c r="B239" s="115" t="s">
        <v>693</v>
      </c>
      <c r="C239" s="115">
        <v>2018</v>
      </c>
      <c r="D239" s="209">
        <v>974.16</v>
      </c>
    </row>
    <row r="240" spans="1:4">
      <c r="A240" s="203">
        <v>10</v>
      </c>
      <c r="B240" s="115" t="s">
        <v>693</v>
      </c>
      <c r="C240" s="115">
        <v>2018</v>
      </c>
      <c r="D240" s="209">
        <v>974.16</v>
      </c>
    </row>
    <row r="241" spans="1:4">
      <c r="A241" s="203">
        <v>11</v>
      </c>
      <c r="B241" s="115" t="s">
        <v>693</v>
      </c>
      <c r="C241" s="115">
        <v>2018</v>
      </c>
      <c r="D241" s="209">
        <v>974.16</v>
      </c>
    </row>
    <row r="242" spans="1:4">
      <c r="A242" s="203">
        <v>12</v>
      </c>
      <c r="B242" s="115" t="s">
        <v>693</v>
      </c>
      <c r="C242" s="115">
        <v>2018</v>
      </c>
      <c r="D242" s="209">
        <v>974.16</v>
      </c>
    </row>
    <row r="243" spans="1:4">
      <c r="A243" s="203">
        <v>13</v>
      </c>
      <c r="B243" s="115" t="s">
        <v>693</v>
      </c>
      <c r="C243" s="115">
        <v>2018</v>
      </c>
      <c r="D243" s="209">
        <v>974.16</v>
      </c>
    </row>
    <row r="244" spans="1:4">
      <c r="A244" s="203">
        <v>14</v>
      </c>
      <c r="B244" s="115" t="s">
        <v>693</v>
      </c>
      <c r="C244" s="115">
        <v>2018</v>
      </c>
      <c r="D244" s="209">
        <v>974.16</v>
      </c>
    </row>
    <row r="245" spans="1:4">
      <c r="A245" s="203">
        <v>15</v>
      </c>
      <c r="B245" s="115" t="s">
        <v>693</v>
      </c>
      <c r="C245" s="115">
        <v>2018</v>
      </c>
      <c r="D245" s="209">
        <v>974.16</v>
      </c>
    </row>
    <row r="246" spans="1:4">
      <c r="A246" s="203">
        <v>16</v>
      </c>
      <c r="B246" s="115" t="s">
        <v>693</v>
      </c>
      <c r="C246" s="115">
        <v>2018</v>
      </c>
      <c r="D246" s="209">
        <v>974.16</v>
      </c>
    </row>
    <row r="247" spans="1:4">
      <c r="A247" s="203">
        <v>17</v>
      </c>
      <c r="B247" s="115" t="s">
        <v>693</v>
      </c>
      <c r="C247" s="115">
        <v>2018</v>
      </c>
      <c r="D247" s="209">
        <v>974.16</v>
      </c>
    </row>
    <row r="248" spans="1:4">
      <c r="A248" s="203">
        <v>18</v>
      </c>
      <c r="B248" s="115" t="s">
        <v>693</v>
      </c>
      <c r="C248" s="115">
        <v>2018</v>
      </c>
      <c r="D248" s="209">
        <v>974.16</v>
      </c>
    </row>
    <row r="249" spans="1:4">
      <c r="A249" s="203">
        <v>19</v>
      </c>
      <c r="B249" s="115" t="s">
        <v>693</v>
      </c>
      <c r="C249" s="115">
        <v>2018</v>
      </c>
      <c r="D249" s="209">
        <v>974.16</v>
      </c>
    </row>
    <row r="250" spans="1:4">
      <c r="A250" s="203">
        <v>20</v>
      </c>
      <c r="B250" s="115" t="s">
        <v>693</v>
      </c>
      <c r="C250" s="115">
        <v>2018</v>
      </c>
      <c r="D250" s="209">
        <v>974.16</v>
      </c>
    </row>
    <row r="251" spans="1:4">
      <c r="A251" s="203">
        <v>21</v>
      </c>
      <c r="B251" s="115" t="s">
        <v>693</v>
      </c>
      <c r="C251" s="115">
        <v>2018</v>
      </c>
      <c r="D251" s="209">
        <v>974.16</v>
      </c>
    </row>
    <row r="252" spans="1:4">
      <c r="A252" s="203">
        <v>22</v>
      </c>
      <c r="B252" s="115" t="s">
        <v>693</v>
      </c>
      <c r="C252" s="115">
        <v>2018</v>
      </c>
      <c r="D252" s="209">
        <v>974.16</v>
      </c>
    </row>
    <row r="253" spans="1:4">
      <c r="A253" s="203">
        <v>23</v>
      </c>
      <c r="B253" s="115" t="s">
        <v>693</v>
      </c>
      <c r="C253" s="115">
        <v>2018</v>
      </c>
      <c r="D253" s="209">
        <v>974.16</v>
      </c>
    </row>
    <row r="254" spans="1:4">
      <c r="A254" s="203">
        <v>24</v>
      </c>
      <c r="B254" s="115" t="s">
        <v>693</v>
      </c>
      <c r="C254" s="115">
        <v>2018</v>
      </c>
      <c r="D254" s="209">
        <v>974.16</v>
      </c>
    </row>
    <row r="255" spans="1:4">
      <c r="A255" s="203">
        <v>25</v>
      </c>
      <c r="B255" s="204" t="s">
        <v>694</v>
      </c>
      <c r="C255" s="115">
        <v>2019</v>
      </c>
      <c r="D255" s="205">
        <v>3761.34</v>
      </c>
    </row>
    <row r="256" spans="1:4">
      <c r="A256" s="203">
        <v>26</v>
      </c>
      <c r="B256" s="204" t="s">
        <v>694</v>
      </c>
      <c r="C256" s="115">
        <v>2019</v>
      </c>
      <c r="D256" s="205">
        <v>3761.34</v>
      </c>
    </row>
    <row r="257" spans="1:4">
      <c r="A257" s="203">
        <v>27</v>
      </c>
      <c r="B257" s="204" t="s">
        <v>694</v>
      </c>
      <c r="C257" s="115">
        <v>2019</v>
      </c>
      <c r="D257" s="205">
        <v>3761.34</v>
      </c>
    </row>
    <row r="258" spans="1:4">
      <c r="A258" s="203">
        <v>28</v>
      </c>
      <c r="B258" s="206" t="s">
        <v>804</v>
      </c>
      <c r="C258" s="115">
        <v>2020</v>
      </c>
      <c r="D258" s="234">
        <v>3394</v>
      </c>
    </row>
    <row r="259" spans="1:4">
      <c r="A259" s="203">
        <v>29</v>
      </c>
      <c r="B259" s="206" t="s">
        <v>804</v>
      </c>
      <c r="C259" s="115">
        <v>2020</v>
      </c>
      <c r="D259" s="234">
        <v>3394</v>
      </c>
    </row>
    <row r="260" spans="1:4">
      <c r="A260" s="203">
        <v>30</v>
      </c>
      <c r="B260" s="206" t="s">
        <v>804</v>
      </c>
      <c r="C260" s="115">
        <v>2020</v>
      </c>
      <c r="D260" s="234">
        <v>3394</v>
      </c>
    </row>
    <row r="261" spans="1:4">
      <c r="A261" s="203">
        <v>31</v>
      </c>
      <c r="B261" s="206" t="s">
        <v>804</v>
      </c>
      <c r="C261" s="115">
        <v>2020</v>
      </c>
      <c r="D261" s="234">
        <v>3394</v>
      </c>
    </row>
    <row r="262" spans="1:4">
      <c r="A262" s="203">
        <v>32</v>
      </c>
      <c r="B262" s="206" t="s">
        <v>804</v>
      </c>
      <c r="C262" s="115">
        <v>2020</v>
      </c>
      <c r="D262" s="234">
        <v>3394</v>
      </c>
    </row>
    <row r="263" spans="1:4">
      <c r="A263" s="203">
        <v>33</v>
      </c>
      <c r="B263" s="206" t="s">
        <v>804</v>
      </c>
      <c r="C263" s="115">
        <v>2020</v>
      </c>
      <c r="D263" s="234">
        <v>3394</v>
      </c>
    </row>
    <row r="264" spans="1:4">
      <c r="A264" s="203">
        <v>34</v>
      </c>
      <c r="B264" s="206" t="s">
        <v>804</v>
      </c>
      <c r="C264" s="115">
        <v>2020</v>
      </c>
      <c r="D264" s="234">
        <v>3394</v>
      </c>
    </row>
    <row r="265" spans="1:4">
      <c r="A265" s="203">
        <v>35</v>
      </c>
      <c r="B265" s="206" t="s">
        <v>804</v>
      </c>
      <c r="C265" s="115">
        <v>2020</v>
      </c>
      <c r="D265" s="234">
        <v>3394</v>
      </c>
    </row>
    <row r="266" spans="1:4">
      <c r="A266" s="203">
        <v>36</v>
      </c>
      <c r="B266" s="206" t="s">
        <v>804</v>
      </c>
      <c r="C266" s="115">
        <v>2020</v>
      </c>
      <c r="D266" s="234">
        <v>3394</v>
      </c>
    </row>
    <row r="267" spans="1:4">
      <c r="A267" s="203">
        <v>37</v>
      </c>
      <c r="B267" s="206" t="s">
        <v>804</v>
      </c>
      <c r="C267" s="115">
        <v>2020</v>
      </c>
      <c r="D267" s="234">
        <v>3394</v>
      </c>
    </row>
    <row r="268" spans="1:4">
      <c r="A268" s="203">
        <v>38</v>
      </c>
      <c r="B268" s="206" t="s">
        <v>805</v>
      </c>
      <c r="C268" s="115">
        <v>2020</v>
      </c>
      <c r="D268" s="207">
        <v>528.9</v>
      </c>
    </row>
    <row r="269" spans="1:4">
      <c r="A269" s="203">
        <v>39</v>
      </c>
      <c r="B269" s="206" t="s">
        <v>805</v>
      </c>
      <c r="C269" s="115">
        <v>2020</v>
      </c>
      <c r="D269" s="207">
        <v>528.9</v>
      </c>
    </row>
    <row r="270" spans="1:4">
      <c r="A270" s="203">
        <v>40</v>
      </c>
      <c r="B270" s="206" t="s">
        <v>805</v>
      </c>
      <c r="C270" s="115">
        <v>2020</v>
      </c>
      <c r="D270" s="207">
        <v>528.9</v>
      </c>
    </row>
    <row r="271" spans="1:4">
      <c r="A271" s="203">
        <v>41</v>
      </c>
      <c r="B271" s="206" t="s">
        <v>805</v>
      </c>
      <c r="C271" s="115">
        <v>2020</v>
      </c>
      <c r="D271" s="207">
        <v>528.9</v>
      </c>
    </row>
    <row r="272" spans="1:4">
      <c r="A272" s="203">
        <v>42</v>
      </c>
      <c r="B272" s="206" t="s">
        <v>805</v>
      </c>
      <c r="C272" s="115">
        <v>2020</v>
      </c>
      <c r="D272" s="207">
        <v>528.9</v>
      </c>
    </row>
    <row r="273" spans="1:4">
      <c r="A273" s="203">
        <v>43</v>
      </c>
      <c r="B273" s="206" t="s">
        <v>805</v>
      </c>
      <c r="C273" s="115">
        <v>2020</v>
      </c>
      <c r="D273" s="207">
        <v>528.9</v>
      </c>
    </row>
    <row r="274" spans="1:4">
      <c r="A274" s="203">
        <v>44</v>
      </c>
      <c r="B274" s="206" t="s">
        <v>805</v>
      </c>
      <c r="C274" s="115">
        <v>2020</v>
      </c>
      <c r="D274" s="207">
        <v>528.9</v>
      </c>
    </row>
    <row r="275" spans="1:4">
      <c r="A275" s="203">
        <v>45</v>
      </c>
      <c r="B275" s="206" t="s">
        <v>805</v>
      </c>
      <c r="C275" s="115">
        <v>2020</v>
      </c>
      <c r="D275" s="207">
        <v>528.9</v>
      </c>
    </row>
    <row r="276" spans="1:4">
      <c r="A276" s="203">
        <v>46</v>
      </c>
      <c r="B276" s="206" t="s">
        <v>805</v>
      </c>
      <c r="C276" s="115">
        <v>2020</v>
      </c>
      <c r="D276" s="207">
        <v>528.9</v>
      </c>
    </row>
    <row r="277" spans="1:4">
      <c r="A277" s="203">
        <v>47</v>
      </c>
      <c r="B277" s="206" t="s">
        <v>805</v>
      </c>
      <c r="C277" s="115">
        <v>2020</v>
      </c>
      <c r="D277" s="207">
        <v>528.9</v>
      </c>
    </row>
    <row r="278" spans="1:4">
      <c r="A278" s="203">
        <v>48</v>
      </c>
      <c r="B278" s="206" t="s">
        <v>805</v>
      </c>
      <c r="C278" s="115">
        <v>2020</v>
      </c>
      <c r="D278" s="207">
        <v>528.9</v>
      </c>
    </row>
    <row r="279" spans="1:4">
      <c r="A279" s="203">
        <v>49</v>
      </c>
      <c r="B279" s="206" t="s">
        <v>805</v>
      </c>
      <c r="C279" s="115">
        <v>2020</v>
      </c>
      <c r="D279" s="207">
        <v>528.9</v>
      </c>
    </row>
    <row r="280" spans="1:4">
      <c r="A280" s="203">
        <v>50</v>
      </c>
      <c r="B280" s="206" t="s">
        <v>805</v>
      </c>
      <c r="C280" s="115">
        <v>2020</v>
      </c>
      <c r="D280" s="207">
        <v>528.9</v>
      </c>
    </row>
    <row r="281" spans="1:4">
      <c r="A281" s="203">
        <v>51</v>
      </c>
      <c r="B281" s="206" t="s">
        <v>805</v>
      </c>
      <c r="C281" s="115">
        <v>2020</v>
      </c>
      <c r="D281" s="207">
        <v>528.9</v>
      </c>
    </row>
    <row r="282" spans="1:4">
      <c r="A282" s="203">
        <v>52</v>
      </c>
      <c r="B282" s="206" t="s">
        <v>805</v>
      </c>
      <c r="C282" s="115">
        <v>2020</v>
      </c>
      <c r="D282" s="207">
        <v>528.9</v>
      </c>
    </row>
    <row r="283" spans="1:4">
      <c r="A283" s="203">
        <v>53</v>
      </c>
      <c r="B283" s="206" t="s">
        <v>805</v>
      </c>
      <c r="C283" s="115">
        <v>2020</v>
      </c>
      <c r="D283" s="207">
        <v>528.9</v>
      </c>
    </row>
    <row r="284" spans="1:4">
      <c r="A284" s="203">
        <v>54</v>
      </c>
      <c r="B284" s="206" t="s">
        <v>805</v>
      </c>
      <c r="C284" s="115">
        <v>2020</v>
      </c>
      <c r="D284" s="207">
        <v>528.9</v>
      </c>
    </row>
    <row r="285" spans="1:4">
      <c r="A285" s="203">
        <v>55</v>
      </c>
      <c r="B285" s="206" t="s">
        <v>805</v>
      </c>
      <c r="C285" s="115">
        <v>2020</v>
      </c>
      <c r="D285" s="207">
        <v>528.9</v>
      </c>
    </row>
    <row r="286" spans="1:4">
      <c r="A286" s="203">
        <v>56</v>
      </c>
      <c r="B286" s="206" t="s">
        <v>805</v>
      </c>
      <c r="C286" s="115">
        <v>2020</v>
      </c>
      <c r="D286" s="207">
        <v>528.9</v>
      </c>
    </row>
    <row r="287" spans="1:4">
      <c r="A287" s="203">
        <v>57</v>
      </c>
      <c r="B287" s="206" t="s">
        <v>806</v>
      </c>
      <c r="C287" s="115">
        <v>2021</v>
      </c>
      <c r="D287" s="207">
        <v>4495.6499999999996</v>
      </c>
    </row>
    <row r="288" spans="1:4">
      <c r="A288" s="203">
        <v>58</v>
      </c>
      <c r="B288" s="115" t="s">
        <v>807</v>
      </c>
      <c r="C288" s="115">
        <v>2021</v>
      </c>
      <c r="D288" s="213">
        <v>8999</v>
      </c>
    </row>
    <row r="289" spans="1:4">
      <c r="A289" s="203">
        <v>59</v>
      </c>
      <c r="B289" s="115" t="s">
        <v>808</v>
      </c>
      <c r="C289" s="115">
        <v>2022</v>
      </c>
      <c r="D289" s="213">
        <v>2499</v>
      </c>
    </row>
    <row r="290" spans="1:4">
      <c r="A290" s="211">
        <v>60</v>
      </c>
      <c r="B290" s="212" t="s">
        <v>808</v>
      </c>
      <c r="C290" s="212">
        <v>2022</v>
      </c>
      <c r="D290" s="213">
        <v>2899</v>
      </c>
    </row>
    <row r="291" spans="1:4">
      <c r="A291" s="245"/>
      <c r="B291" s="245"/>
      <c r="C291" s="245"/>
      <c r="D291" s="239">
        <f>SUM(D231:D290)</f>
        <v>106401.60999999987</v>
      </c>
    </row>
    <row r="292" spans="1:4">
      <c r="A292" s="383" t="s">
        <v>762</v>
      </c>
      <c r="B292" s="383"/>
      <c r="C292" s="383"/>
      <c r="D292" s="383"/>
    </row>
    <row r="293" spans="1:4">
      <c r="A293" s="379" t="s">
        <v>48</v>
      </c>
      <c r="B293" s="379"/>
      <c r="C293" s="379"/>
      <c r="D293" s="379"/>
    </row>
    <row r="294" spans="1:4">
      <c r="A294" s="203">
        <v>1</v>
      </c>
      <c r="B294" s="115" t="s">
        <v>697</v>
      </c>
      <c r="C294" s="115">
        <v>2016</v>
      </c>
      <c r="D294" s="213">
        <v>1389</v>
      </c>
    </row>
    <row r="295" spans="1:4">
      <c r="A295" s="203">
        <v>2</v>
      </c>
      <c r="B295" s="115" t="s">
        <v>697</v>
      </c>
      <c r="C295" s="115">
        <v>2016</v>
      </c>
      <c r="D295" s="213">
        <v>1389</v>
      </c>
    </row>
    <row r="296" spans="1:4">
      <c r="A296" s="203">
        <v>3</v>
      </c>
      <c r="B296" s="115" t="s">
        <v>698</v>
      </c>
      <c r="C296" s="115">
        <v>2016</v>
      </c>
      <c r="D296" s="213">
        <v>799.99</v>
      </c>
    </row>
    <row r="297" spans="1:4">
      <c r="A297" s="203">
        <v>4</v>
      </c>
      <c r="B297" s="115" t="s">
        <v>697</v>
      </c>
      <c r="C297" s="115">
        <v>2017</v>
      </c>
      <c r="D297" s="213">
        <v>2430</v>
      </c>
    </row>
    <row r="298" spans="1:4">
      <c r="A298" s="203">
        <v>5</v>
      </c>
      <c r="B298" s="115" t="s">
        <v>697</v>
      </c>
      <c r="C298" s="115">
        <v>2017</v>
      </c>
      <c r="D298" s="213">
        <v>2430</v>
      </c>
    </row>
    <row r="299" spans="1:4">
      <c r="A299" s="203">
        <v>6</v>
      </c>
      <c r="B299" s="115" t="s">
        <v>697</v>
      </c>
      <c r="C299" s="115">
        <v>2017</v>
      </c>
      <c r="D299" s="213">
        <v>2430</v>
      </c>
    </row>
    <row r="300" spans="1:4">
      <c r="A300" s="203">
        <v>7</v>
      </c>
      <c r="B300" s="115" t="s">
        <v>697</v>
      </c>
      <c r="C300" s="115">
        <v>2017</v>
      </c>
      <c r="D300" s="213">
        <v>2430</v>
      </c>
    </row>
    <row r="301" spans="1:4">
      <c r="A301" s="203">
        <v>8</v>
      </c>
      <c r="B301" s="115" t="s">
        <v>699</v>
      </c>
      <c r="C301" s="115">
        <v>2017</v>
      </c>
      <c r="D301" s="213">
        <v>359</v>
      </c>
    </row>
    <row r="302" spans="1:4">
      <c r="A302" s="203">
        <v>10</v>
      </c>
      <c r="B302" s="115" t="s">
        <v>700</v>
      </c>
      <c r="C302" s="115">
        <v>2017</v>
      </c>
      <c r="D302" s="213">
        <v>469</v>
      </c>
    </row>
    <row r="303" spans="1:4">
      <c r="A303" s="203">
        <v>11</v>
      </c>
      <c r="B303" s="115" t="s">
        <v>696</v>
      </c>
      <c r="C303" s="115">
        <v>2017</v>
      </c>
      <c r="D303" s="213">
        <v>767.75</v>
      </c>
    </row>
    <row r="304" spans="1:4">
      <c r="A304" s="203">
        <v>12</v>
      </c>
      <c r="B304" s="115" t="s">
        <v>696</v>
      </c>
      <c r="C304" s="115">
        <v>2017</v>
      </c>
      <c r="D304" s="213">
        <v>767.75</v>
      </c>
    </row>
    <row r="305" spans="1:4">
      <c r="A305" s="203">
        <v>13</v>
      </c>
      <c r="B305" s="115" t="s">
        <v>701</v>
      </c>
      <c r="C305" s="115">
        <v>2017</v>
      </c>
      <c r="D305" s="213">
        <v>583.73</v>
      </c>
    </row>
    <row r="306" spans="1:4">
      <c r="A306" s="203">
        <v>14</v>
      </c>
      <c r="B306" s="115" t="s">
        <v>701</v>
      </c>
      <c r="C306" s="115">
        <v>2017</v>
      </c>
      <c r="D306" s="213">
        <v>583.73</v>
      </c>
    </row>
    <row r="307" spans="1:4">
      <c r="A307" s="203">
        <v>15</v>
      </c>
      <c r="B307" s="115" t="s">
        <v>701</v>
      </c>
      <c r="C307" s="115">
        <v>2017</v>
      </c>
      <c r="D307" s="213">
        <v>583.73</v>
      </c>
    </row>
    <row r="308" spans="1:4">
      <c r="A308" s="203">
        <v>16</v>
      </c>
      <c r="B308" s="115" t="s">
        <v>701</v>
      </c>
      <c r="C308" s="115">
        <v>2017</v>
      </c>
      <c r="D308" s="213">
        <v>583.73</v>
      </c>
    </row>
    <row r="309" spans="1:4">
      <c r="A309" s="203">
        <v>17</v>
      </c>
      <c r="B309" s="115" t="s">
        <v>701</v>
      </c>
      <c r="C309" s="115">
        <v>2017</v>
      </c>
      <c r="D309" s="213">
        <v>583.73</v>
      </c>
    </row>
    <row r="310" spans="1:4">
      <c r="A310" s="203">
        <v>18</v>
      </c>
      <c r="B310" s="115" t="s">
        <v>701</v>
      </c>
      <c r="C310" s="115">
        <v>2017</v>
      </c>
      <c r="D310" s="213">
        <v>583.73</v>
      </c>
    </row>
    <row r="311" spans="1:4">
      <c r="A311" s="203">
        <v>19</v>
      </c>
      <c r="B311" s="115" t="s">
        <v>701</v>
      </c>
      <c r="C311" s="115">
        <v>2017</v>
      </c>
      <c r="D311" s="213">
        <v>583.73</v>
      </c>
    </row>
    <row r="312" spans="1:4">
      <c r="A312" s="203">
        <v>20</v>
      </c>
      <c r="B312" s="115" t="s">
        <v>701</v>
      </c>
      <c r="C312" s="115">
        <v>2017</v>
      </c>
      <c r="D312" s="213">
        <v>583.73</v>
      </c>
    </row>
    <row r="313" spans="1:4">
      <c r="A313" s="203">
        <v>21</v>
      </c>
      <c r="B313" s="115" t="s">
        <v>701</v>
      </c>
      <c r="C313" s="115">
        <v>2017</v>
      </c>
      <c r="D313" s="213">
        <v>583.73</v>
      </c>
    </row>
    <row r="314" spans="1:4">
      <c r="A314" s="203">
        <v>22</v>
      </c>
      <c r="B314" s="115" t="s">
        <v>701</v>
      </c>
      <c r="C314" s="115">
        <v>2017</v>
      </c>
      <c r="D314" s="213">
        <v>583.73</v>
      </c>
    </row>
    <row r="315" spans="1:4">
      <c r="A315" s="203">
        <v>23</v>
      </c>
      <c r="B315" s="115" t="s">
        <v>701</v>
      </c>
      <c r="C315" s="115">
        <v>2017</v>
      </c>
      <c r="D315" s="213">
        <v>583.73</v>
      </c>
    </row>
    <row r="316" spans="1:4">
      <c r="A316" s="203">
        <v>24</v>
      </c>
      <c r="B316" s="115" t="s">
        <v>701</v>
      </c>
      <c r="C316" s="115">
        <v>2017</v>
      </c>
      <c r="D316" s="213">
        <v>583.73</v>
      </c>
    </row>
    <row r="317" spans="1:4">
      <c r="A317" s="203">
        <v>25</v>
      </c>
      <c r="B317" s="115" t="s">
        <v>701</v>
      </c>
      <c r="C317" s="115">
        <v>2017</v>
      </c>
      <c r="D317" s="213">
        <v>583.73</v>
      </c>
    </row>
    <row r="318" spans="1:4">
      <c r="A318" s="203">
        <v>26</v>
      </c>
      <c r="B318" s="115" t="s">
        <v>701</v>
      </c>
      <c r="C318" s="115">
        <v>2017</v>
      </c>
      <c r="D318" s="213">
        <v>583.73</v>
      </c>
    </row>
    <row r="319" spans="1:4">
      <c r="A319" s="203">
        <v>27</v>
      </c>
      <c r="B319" s="115" t="s">
        <v>701</v>
      </c>
      <c r="C319" s="115">
        <v>2017</v>
      </c>
      <c r="D319" s="213">
        <v>583.73</v>
      </c>
    </row>
    <row r="320" spans="1:4">
      <c r="A320" s="203">
        <v>28</v>
      </c>
      <c r="B320" s="115" t="s">
        <v>701</v>
      </c>
      <c r="C320" s="115">
        <v>2017</v>
      </c>
      <c r="D320" s="213">
        <v>583.73</v>
      </c>
    </row>
    <row r="321" spans="1:4">
      <c r="A321" s="203">
        <v>29</v>
      </c>
      <c r="B321" s="115" t="s">
        <v>701</v>
      </c>
      <c r="C321" s="115">
        <v>2017</v>
      </c>
      <c r="D321" s="213">
        <v>583.73</v>
      </c>
    </row>
    <row r="322" spans="1:4">
      <c r="A322" s="203">
        <v>30</v>
      </c>
      <c r="B322" s="115" t="s">
        <v>701</v>
      </c>
      <c r="C322" s="115">
        <v>2017</v>
      </c>
      <c r="D322" s="213">
        <v>583.73</v>
      </c>
    </row>
    <row r="323" spans="1:4">
      <c r="A323" s="203">
        <v>31</v>
      </c>
      <c r="B323" s="115" t="s">
        <v>701</v>
      </c>
      <c r="C323" s="115">
        <v>2017</v>
      </c>
      <c r="D323" s="213">
        <v>583.73</v>
      </c>
    </row>
    <row r="324" spans="1:4">
      <c r="A324" s="203">
        <v>32</v>
      </c>
      <c r="B324" s="115" t="s">
        <v>701</v>
      </c>
      <c r="C324" s="115">
        <v>2017</v>
      </c>
      <c r="D324" s="213">
        <v>583.73</v>
      </c>
    </row>
    <row r="325" spans="1:4">
      <c r="A325" s="203">
        <v>33</v>
      </c>
      <c r="B325" s="115" t="s">
        <v>701</v>
      </c>
      <c r="C325" s="115">
        <v>2017</v>
      </c>
      <c r="D325" s="213">
        <v>583.73</v>
      </c>
    </row>
    <row r="326" spans="1:4">
      <c r="A326" s="203">
        <v>34</v>
      </c>
      <c r="B326" s="115" t="s">
        <v>701</v>
      </c>
      <c r="C326" s="115">
        <v>2017</v>
      </c>
      <c r="D326" s="213">
        <v>583.73</v>
      </c>
    </row>
    <row r="327" spans="1:4">
      <c r="A327" s="203">
        <v>35</v>
      </c>
      <c r="B327" s="115" t="s">
        <v>701</v>
      </c>
      <c r="C327" s="115">
        <v>2017</v>
      </c>
      <c r="D327" s="213">
        <v>583.73</v>
      </c>
    </row>
    <row r="328" spans="1:4">
      <c r="A328" s="203">
        <v>36</v>
      </c>
      <c r="B328" s="115" t="s">
        <v>701</v>
      </c>
      <c r="C328" s="115">
        <v>2017</v>
      </c>
      <c r="D328" s="213">
        <v>583.73</v>
      </c>
    </row>
    <row r="329" spans="1:4">
      <c r="A329" s="203">
        <v>37</v>
      </c>
      <c r="B329" s="115" t="s">
        <v>701</v>
      </c>
      <c r="C329" s="115">
        <v>2017</v>
      </c>
      <c r="D329" s="213">
        <v>583.73</v>
      </c>
    </row>
    <row r="330" spans="1:4">
      <c r="A330" s="203">
        <v>38</v>
      </c>
      <c r="B330" s="115" t="s">
        <v>702</v>
      </c>
      <c r="C330" s="115">
        <v>2018</v>
      </c>
      <c r="D330" s="213">
        <v>2595</v>
      </c>
    </row>
    <row r="331" spans="1:4">
      <c r="A331" s="203">
        <v>39</v>
      </c>
      <c r="B331" s="115" t="s">
        <v>696</v>
      </c>
      <c r="C331" s="115">
        <v>2018</v>
      </c>
      <c r="D331" s="213">
        <v>878.99</v>
      </c>
    </row>
    <row r="332" spans="1:4">
      <c r="A332" s="203">
        <v>40</v>
      </c>
      <c r="B332" s="115" t="s">
        <v>703</v>
      </c>
      <c r="C332" s="115">
        <v>2018</v>
      </c>
      <c r="D332" s="213">
        <v>516.6</v>
      </c>
    </row>
    <row r="333" spans="1:4">
      <c r="A333" s="203">
        <v>41</v>
      </c>
      <c r="B333" s="115" t="s">
        <v>704</v>
      </c>
      <c r="C333" s="115">
        <v>2018</v>
      </c>
      <c r="D333" s="213">
        <v>545.04</v>
      </c>
    </row>
    <row r="334" spans="1:4">
      <c r="A334" s="203">
        <v>42</v>
      </c>
      <c r="B334" s="115" t="s">
        <v>704</v>
      </c>
      <c r="C334" s="115">
        <v>2018</v>
      </c>
      <c r="D334" s="213">
        <v>545.04</v>
      </c>
    </row>
    <row r="335" spans="1:4">
      <c r="A335" s="203">
        <v>43</v>
      </c>
      <c r="B335" s="115" t="s">
        <v>705</v>
      </c>
      <c r="C335" s="115">
        <v>2018</v>
      </c>
      <c r="D335" s="213">
        <v>694.53</v>
      </c>
    </row>
    <row r="336" spans="1:4">
      <c r="A336" s="203">
        <v>44</v>
      </c>
      <c r="B336" s="222" t="s">
        <v>818</v>
      </c>
      <c r="C336" s="115">
        <v>2020</v>
      </c>
      <c r="D336" s="213">
        <v>22791.9</v>
      </c>
    </row>
    <row r="337" spans="1:4">
      <c r="A337" s="203">
        <v>45</v>
      </c>
      <c r="B337" s="222" t="s">
        <v>819</v>
      </c>
      <c r="C337" s="115">
        <v>2020</v>
      </c>
      <c r="D337" s="213">
        <v>35178</v>
      </c>
    </row>
    <row r="338" spans="1:4" ht="24">
      <c r="A338" s="203">
        <v>46</v>
      </c>
      <c r="B338" s="222" t="s">
        <v>820</v>
      </c>
      <c r="C338" s="115">
        <v>2020</v>
      </c>
      <c r="D338" s="213">
        <v>692.49</v>
      </c>
    </row>
    <row r="339" spans="1:4" ht="24">
      <c r="A339" s="203">
        <v>47</v>
      </c>
      <c r="B339" s="222" t="s">
        <v>821</v>
      </c>
      <c r="C339" s="115">
        <v>2020</v>
      </c>
      <c r="D339" s="213">
        <v>692.49</v>
      </c>
    </row>
    <row r="340" spans="1:4" ht="24">
      <c r="A340" s="203">
        <v>48</v>
      </c>
      <c r="B340" s="222" t="s">
        <v>822</v>
      </c>
      <c r="C340" s="115">
        <v>2020</v>
      </c>
      <c r="D340" s="213">
        <v>692.49</v>
      </c>
    </row>
    <row r="341" spans="1:4" ht="24">
      <c r="A341" s="203">
        <v>49</v>
      </c>
      <c r="B341" s="222" t="s">
        <v>823</v>
      </c>
      <c r="C341" s="115">
        <v>2020</v>
      </c>
      <c r="D341" s="213">
        <v>690.03</v>
      </c>
    </row>
    <row r="342" spans="1:4">
      <c r="A342" s="203">
        <v>50</v>
      </c>
      <c r="B342" s="222" t="s">
        <v>824</v>
      </c>
      <c r="C342" s="115">
        <v>2020</v>
      </c>
      <c r="D342" s="213">
        <v>1045.5</v>
      </c>
    </row>
    <row r="343" spans="1:4">
      <c r="A343" s="203">
        <v>51</v>
      </c>
      <c r="B343" s="222" t="s">
        <v>825</v>
      </c>
      <c r="C343" s="115">
        <v>2020</v>
      </c>
      <c r="D343" s="213">
        <v>1045.5</v>
      </c>
    </row>
    <row r="344" spans="1:4">
      <c r="A344" s="203">
        <v>52</v>
      </c>
      <c r="B344" s="222" t="s">
        <v>825</v>
      </c>
      <c r="C344" s="115">
        <v>2020</v>
      </c>
      <c r="D344" s="213">
        <v>1045.5</v>
      </c>
    </row>
    <row r="345" spans="1:4">
      <c r="A345" s="203">
        <v>55</v>
      </c>
      <c r="B345" s="115" t="s">
        <v>826</v>
      </c>
      <c r="C345" s="115">
        <v>2022</v>
      </c>
      <c r="D345" s="213">
        <v>663.99</v>
      </c>
    </row>
    <row r="346" spans="1:4">
      <c r="A346" s="238"/>
      <c r="B346" s="238"/>
      <c r="C346" s="238"/>
      <c r="D346" s="239">
        <f>SUM(D294:D345)</f>
        <v>100567.83000000002</v>
      </c>
    </row>
    <row r="347" spans="1:4">
      <c r="A347" s="379" t="s">
        <v>49</v>
      </c>
      <c r="B347" s="379"/>
      <c r="C347" s="379"/>
      <c r="D347" s="379"/>
    </row>
    <row r="348" spans="1:4">
      <c r="A348" s="203">
        <v>1</v>
      </c>
      <c r="B348" s="115" t="s">
        <v>399</v>
      </c>
      <c r="C348" s="115">
        <v>2016</v>
      </c>
      <c r="D348" s="213">
        <v>1442</v>
      </c>
    </row>
    <row r="349" spans="1:4">
      <c r="A349" s="203">
        <v>2</v>
      </c>
      <c r="B349" s="115" t="s">
        <v>400</v>
      </c>
      <c r="C349" s="115">
        <v>2016</v>
      </c>
      <c r="D349" s="213">
        <v>385</v>
      </c>
    </row>
    <row r="350" spans="1:4">
      <c r="A350" s="203">
        <v>3</v>
      </c>
      <c r="B350" s="115" t="s">
        <v>401</v>
      </c>
      <c r="C350" s="115">
        <v>2016</v>
      </c>
      <c r="D350" s="213">
        <v>1650</v>
      </c>
    </row>
    <row r="351" spans="1:4">
      <c r="A351" s="203">
        <v>4</v>
      </c>
      <c r="B351" s="115" t="s">
        <v>402</v>
      </c>
      <c r="C351" s="115">
        <v>2015</v>
      </c>
      <c r="D351" s="213">
        <v>700</v>
      </c>
    </row>
    <row r="352" spans="1:4">
      <c r="A352" s="203">
        <v>5</v>
      </c>
      <c r="B352" s="115" t="s">
        <v>402</v>
      </c>
      <c r="C352" s="115">
        <v>2015</v>
      </c>
      <c r="D352" s="213">
        <v>700</v>
      </c>
    </row>
    <row r="353" spans="1:4">
      <c r="A353" s="203">
        <v>6</v>
      </c>
      <c r="B353" s="115" t="s">
        <v>403</v>
      </c>
      <c r="C353" s="115">
        <v>2015</v>
      </c>
      <c r="D353" s="213">
        <v>1040</v>
      </c>
    </row>
    <row r="354" spans="1:4">
      <c r="A354" s="203">
        <v>7</v>
      </c>
      <c r="B354" s="115" t="s">
        <v>403</v>
      </c>
      <c r="C354" s="115">
        <v>2015</v>
      </c>
      <c r="D354" s="213">
        <v>1040</v>
      </c>
    </row>
    <row r="355" spans="1:4">
      <c r="A355" s="203">
        <v>8</v>
      </c>
      <c r="B355" s="115" t="s">
        <v>404</v>
      </c>
      <c r="C355" s="115">
        <v>2015</v>
      </c>
      <c r="D355" s="213">
        <v>1925</v>
      </c>
    </row>
    <row r="356" spans="1:4">
      <c r="A356" s="203">
        <v>9</v>
      </c>
      <c r="B356" s="115" t="s">
        <v>401</v>
      </c>
      <c r="C356" s="115">
        <v>2015</v>
      </c>
      <c r="D356" s="213">
        <v>1781.98</v>
      </c>
    </row>
    <row r="357" spans="1:4">
      <c r="A357" s="203">
        <v>10</v>
      </c>
      <c r="B357" s="115" t="s">
        <v>401</v>
      </c>
      <c r="C357" s="115">
        <v>2017</v>
      </c>
      <c r="D357" s="213">
        <v>1797.92</v>
      </c>
    </row>
    <row r="358" spans="1:4">
      <c r="A358" s="203">
        <v>11</v>
      </c>
      <c r="B358" s="115" t="s">
        <v>401</v>
      </c>
      <c r="C358" s="115">
        <v>2017</v>
      </c>
      <c r="D358" s="213">
        <v>1403.52</v>
      </c>
    </row>
    <row r="359" spans="1:4">
      <c r="A359" s="203">
        <v>12</v>
      </c>
      <c r="B359" s="115" t="s">
        <v>437</v>
      </c>
      <c r="C359" s="115">
        <v>2017</v>
      </c>
      <c r="D359" s="213">
        <v>2564</v>
      </c>
    </row>
    <row r="360" spans="1:4">
      <c r="A360" s="203">
        <v>13</v>
      </c>
      <c r="B360" s="115" t="s">
        <v>438</v>
      </c>
      <c r="C360" s="115">
        <v>2017</v>
      </c>
      <c r="D360" s="213">
        <v>2500</v>
      </c>
    </row>
    <row r="361" spans="1:4">
      <c r="A361" s="203">
        <v>14</v>
      </c>
      <c r="B361" s="115" t="s">
        <v>706</v>
      </c>
      <c r="C361" s="115">
        <v>2018</v>
      </c>
      <c r="D361" s="213">
        <v>1000</v>
      </c>
    </row>
    <row r="362" spans="1:4">
      <c r="A362" s="203">
        <v>15</v>
      </c>
      <c r="B362" s="115" t="s">
        <v>706</v>
      </c>
      <c r="C362" s="115">
        <v>2018</v>
      </c>
      <c r="D362" s="213">
        <v>1000</v>
      </c>
    </row>
    <row r="363" spans="1:4">
      <c r="A363" s="203">
        <v>16</v>
      </c>
      <c r="B363" s="115" t="s">
        <v>706</v>
      </c>
      <c r="C363" s="115">
        <v>2018</v>
      </c>
      <c r="D363" s="213">
        <v>1000</v>
      </c>
    </row>
    <row r="364" spans="1:4">
      <c r="A364" s="203">
        <v>17</v>
      </c>
      <c r="B364" s="115" t="s">
        <v>707</v>
      </c>
      <c r="C364" s="115">
        <v>2019</v>
      </c>
      <c r="D364" s="213">
        <v>1300</v>
      </c>
    </row>
    <row r="365" spans="1:4">
      <c r="A365" s="203">
        <v>18</v>
      </c>
      <c r="B365" s="115" t="s">
        <v>827</v>
      </c>
      <c r="C365" s="115">
        <v>2019</v>
      </c>
      <c r="D365" s="213">
        <v>1177.01</v>
      </c>
    </row>
    <row r="366" spans="1:4" ht="24">
      <c r="A366" s="203">
        <v>19</v>
      </c>
      <c r="B366" s="222" t="s">
        <v>828</v>
      </c>
      <c r="C366" s="115">
        <v>2020</v>
      </c>
      <c r="D366" s="213">
        <v>10086</v>
      </c>
    </row>
    <row r="367" spans="1:4">
      <c r="A367" s="203">
        <v>20</v>
      </c>
      <c r="B367" s="222" t="s">
        <v>829</v>
      </c>
      <c r="C367" s="115">
        <v>2020</v>
      </c>
      <c r="D367" s="213">
        <v>9840</v>
      </c>
    </row>
    <row r="368" spans="1:4">
      <c r="A368" s="203">
        <v>21</v>
      </c>
      <c r="B368" s="222" t="s">
        <v>830</v>
      </c>
      <c r="C368" s="115">
        <v>2020</v>
      </c>
      <c r="D368" s="213">
        <v>2640</v>
      </c>
    </row>
    <row r="369" spans="1:4">
      <c r="A369" s="203">
        <v>22</v>
      </c>
      <c r="B369" s="222" t="s">
        <v>831</v>
      </c>
      <c r="C369" s="115">
        <v>2020</v>
      </c>
      <c r="D369" s="213">
        <v>2640</v>
      </c>
    </row>
    <row r="370" spans="1:4">
      <c r="A370" s="203">
        <v>23</v>
      </c>
      <c r="B370" s="222" t="s">
        <v>832</v>
      </c>
      <c r="C370" s="115">
        <v>2020</v>
      </c>
      <c r="D370" s="213">
        <v>2640</v>
      </c>
    </row>
    <row r="371" spans="1:4">
      <c r="A371" s="203">
        <v>24</v>
      </c>
      <c r="B371" s="222" t="s">
        <v>833</v>
      </c>
      <c r="C371" s="115">
        <v>2020</v>
      </c>
      <c r="D371" s="213">
        <v>2640</v>
      </c>
    </row>
    <row r="372" spans="1:4">
      <c r="A372" s="203">
        <v>25</v>
      </c>
      <c r="B372" s="222" t="s">
        <v>834</v>
      </c>
      <c r="C372" s="115">
        <v>2020</v>
      </c>
      <c r="D372" s="213">
        <v>2640</v>
      </c>
    </row>
    <row r="373" spans="1:4">
      <c r="A373" s="203">
        <v>26</v>
      </c>
      <c r="B373" s="222" t="s">
        <v>835</v>
      </c>
      <c r="C373" s="115">
        <v>2020</v>
      </c>
      <c r="D373" s="213">
        <v>2640</v>
      </c>
    </row>
    <row r="374" spans="1:4">
      <c r="A374" s="203">
        <v>27</v>
      </c>
      <c r="B374" s="222" t="s">
        <v>836</v>
      </c>
      <c r="C374" s="115">
        <v>2020</v>
      </c>
      <c r="D374" s="213">
        <v>2640</v>
      </c>
    </row>
    <row r="375" spans="1:4">
      <c r="A375" s="203">
        <v>28</v>
      </c>
      <c r="B375" s="222" t="s">
        <v>830</v>
      </c>
      <c r="C375" s="115">
        <v>2020</v>
      </c>
      <c r="D375" s="213">
        <v>2640</v>
      </c>
    </row>
    <row r="376" spans="1:4">
      <c r="A376" s="203">
        <v>29</v>
      </c>
      <c r="B376" s="222" t="s">
        <v>837</v>
      </c>
      <c r="C376" s="115">
        <v>2020</v>
      </c>
      <c r="D376" s="213">
        <v>2640</v>
      </c>
    </row>
    <row r="377" spans="1:4">
      <c r="A377" s="203">
        <v>30</v>
      </c>
      <c r="B377" s="222" t="s">
        <v>838</v>
      </c>
      <c r="C377" s="115">
        <v>2020</v>
      </c>
      <c r="D377" s="213">
        <v>2640</v>
      </c>
    </row>
    <row r="378" spans="1:4">
      <c r="A378" s="203">
        <v>31</v>
      </c>
      <c r="B378" s="222" t="s">
        <v>839</v>
      </c>
      <c r="C378" s="115">
        <v>2020</v>
      </c>
      <c r="D378" s="213">
        <v>2640</v>
      </c>
    </row>
    <row r="379" spans="1:4">
      <c r="A379" s="203">
        <v>32</v>
      </c>
      <c r="B379" s="222" t="s">
        <v>840</v>
      </c>
      <c r="C379" s="115">
        <v>2020</v>
      </c>
      <c r="D379" s="213">
        <v>2640</v>
      </c>
    </row>
    <row r="380" spans="1:4">
      <c r="A380" s="203">
        <v>33</v>
      </c>
      <c r="B380" s="222" t="s">
        <v>841</v>
      </c>
      <c r="C380" s="115">
        <v>2020</v>
      </c>
      <c r="D380" s="213">
        <v>2640</v>
      </c>
    </row>
    <row r="381" spans="1:4">
      <c r="A381" s="203">
        <v>34</v>
      </c>
      <c r="B381" s="222" t="s">
        <v>841</v>
      </c>
      <c r="C381" s="115">
        <v>2020</v>
      </c>
      <c r="D381" s="213">
        <v>2640</v>
      </c>
    </row>
    <row r="382" spans="1:4" ht="24">
      <c r="A382" s="203">
        <v>35</v>
      </c>
      <c r="B382" s="222" t="s">
        <v>842</v>
      </c>
      <c r="C382" s="115">
        <v>2020</v>
      </c>
      <c r="D382" s="213">
        <v>1279.2</v>
      </c>
    </row>
    <row r="383" spans="1:4" ht="24">
      <c r="A383" s="203">
        <v>36</v>
      </c>
      <c r="B383" s="222" t="s">
        <v>843</v>
      </c>
      <c r="C383" s="115">
        <v>2020</v>
      </c>
      <c r="D383" s="213">
        <v>1279.2</v>
      </c>
    </row>
    <row r="384" spans="1:4" ht="24">
      <c r="A384" s="203">
        <v>37</v>
      </c>
      <c r="B384" s="222" t="s">
        <v>844</v>
      </c>
      <c r="C384" s="115">
        <v>2020</v>
      </c>
      <c r="D384" s="213">
        <v>1279.2</v>
      </c>
    </row>
    <row r="385" spans="1:4">
      <c r="A385" s="203">
        <v>38</v>
      </c>
      <c r="B385" s="222" t="s">
        <v>845</v>
      </c>
      <c r="C385" s="115">
        <v>2020</v>
      </c>
      <c r="D385" s="213">
        <v>4428</v>
      </c>
    </row>
    <row r="386" spans="1:4">
      <c r="A386" s="203">
        <v>39</v>
      </c>
      <c r="B386" s="222" t="s">
        <v>846</v>
      </c>
      <c r="C386" s="115">
        <v>2020</v>
      </c>
      <c r="D386" s="213">
        <v>4428</v>
      </c>
    </row>
    <row r="387" spans="1:4" ht="24">
      <c r="A387" s="203">
        <v>40</v>
      </c>
      <c r="B387" s="222" t="s">
        <v>847</v>
      </c>
      <c r="C387" s="115">
        <v>2020</v>
      </c>
      <c r="D387" s="213">
        <v>984</v>
      </c>
    </row>
    <row r="388" spans="1:4">
      <c r="A388" s="203">
        <v>41</v>
      </c>
      <c r="B388" s="222" t="s">
        <v>848</v>
      </c>
      <c r="C388" s="115">
        <v>2020</v>
      </c>
      <c r="D388" s="213">
        <v>2920</v>
      </c>
    </row>
    <row r="389" spans="1:4">
      <c r="A389" s="203">
        <v>42</v>
      </c>
      <c r="B389" s="222" t="s">
        <v>849</v>
      </c>
      <c r="C389" s="115">
        <v>2020</v>
      </c>
      <c r="D389" s="213">
        <v>2920</v>
      </c>
    </row>
    <row r="390" spans="1:4">
      <c r="A390" s="203">
        <v>43</v>
      </c>
      <c r="B390" s="222" t="s">
        <v>850</v>
      </c>
      <c r="C390" s="115">
        <v>2020</v>
      </c>
      <c r="D390" s="213">
        <v>2920</v>
      </c>
    </row>
    <row r="391" spans="1:4">
      <c r="A391" s="203">
        <v>44</v>
      </c>
      <c r="B391" s="222" t="s">
        <v>851</v>
      </c>
      <c r="C391" s="115">
        <v>2020</v>
      </c>
      <c r="D391" s="213">
        <v>738</v>
      </c>
    </row>
    <row r="392" spans="1:4">
      <c r="A392" s="203">
        <v>45</v>
      </c>
      <c r="B392" s="222" t="s">
        <v>851</v>
      </c>
      <c r="C392" s="115">
        <v>2020</v>
      </c>
      <c r="D392" s="213">
        <v>738</v>
      </c>
    </row>
    <row r="393" spans="1:4" ht="24">
      <c r="A393" s="203">
        <v>46</v>
      </c>
      <c r="B393" s="222" t="s">
        <v>852</v>
      </c>
      <c r="C393" s="115">
        <v>2020</v>
      </c>
      <c r="D393" s="213">
        <v>5735.49</v>
      </c>
    </row>
    <row r="394" spans="1:4" ht="24">
      <c r="A394" s="203">
        <v>47</v>
      </c>
      <c r="B394" s="222" t="s">
        <v>853</v>
      </c>
      <c r="C394" s="115">
        <v>2020</v>
      </c>
      <c r="D394" s="213">
        <v>2298.2600000000002</v>
      </c>
    </row>
    <row r="395" spans="1:4">
      <c r="A395" s="203">
        <v>48</v>
      </c>
      <c r="B395" s="222" t="s">
        <v>854</v>
      </c>
      <c r="C395" s="115">
        <v>2020</v>
      </c>
      <c r="D395" s="213">
        <v>922.5</v>
      </c>
    </row>
    <row r="396" spans="1:4">
      <c r="A396" s="203">
        <v>49</v>
      </c>
      <c r="B396" s="115" t="s">
        <v>855</v>
      </c>
      <c r="C396" s="115">
        <v>2020</v>
      </c>
      <c r="D396" s="213">
        <v>790</v>
      </c>
    </row>
    <row r="397" spans="1:4">
      <c r="A397" s="203">
        <v>50</v>
      </c>
      <c r="B397" s="115" t="s">
        <v>856</v>
      </c>
      <c r="C397" s="115">
        <v>2020</v>
      </c>
      <c r="D397" s="213">
        <v>1202.5999999999999</v>
      </c>
    </row>
    <row r="398" spans="1:4">
      <c r="A398" s="203">
        <v>51</v>
      </c>
      <c r="B398" s="115" t="s">
        <v>857</v>
      </c>
      <c r="C398" s="115">
        <v>2020</v>
      </c>
      <c r="D398" s="213">
        <v>792.95</v>
      </c>
    </row>
    <row r="399" spans="1:4">
      <c r="A399" s="203">
        <v>52</v>
      </c>
      <c r="B399" s="115" t="s">
        <v>858</v>
      </c>
      <c r="C399" s="115">
        <v>2020</v>
      </c>
      <c r="D399" s="213">
        <v>811.93</v>
      </c>
    </row>
    <row r="400" spans="1:4">
      <c r="A400" s="203">
        <v>53</v>
      </c>
      <c r="B400" s="115" t="s">
        <v>415</v>
      </c>
      <c r="C400" s="115">
        <v>2020</v>
      </c>
      <c r="D400" s="213">
        <v>2178.31</v>
      </c>
    </row>
    <row r="401" spans="1:4">
      <c r="A401" s="203">
        <v>54</v>
      </c>
      <c r="B401" s="115" t="s">
        <v>859</v>
      </c>
      <c r="C401" s="115">
        <v>2020</v>
      </c>
      <c r="D401" s="213">
        <v>2583</v>
      </c>
    </row>
    <row r="402" spans="1:4">
      <c r="A402" s="203">
        <v>55</v>
      </c>
      <c r="B402" s="115" t="s">
        <v>859</v>
      </c>
      <c r="C402" s="115">
        <v>2020</v>
      </c>
      <c r="D402" s="213">
        <v>2583</v>
      </c>
    </row>
    <row r="403" spans="1:4">
      <c r="A403" s="203">
        <v>56</v>
      </c>
      <c r="B403" s="115" t="s">
        <v>859</v>
      </c>
      <c r="C403" s="115">
        <v>2020</v>
      </c>
      <c r="D403" s="213">
        <v>2583</v>
      </c>
    </row>
    <row r="404" spans="1:4">
      <c r="A404" s="203">
        <v>57</v>
      </c>
      <c r="B404" s="115" t="s">
        <v>859</v>
      </c>
      <c r="C404" s="115">
        <v>2020</v>
      </c>
      <c r="D404" s="213">
        <v>2583</v>
      </c>
    </row>
    <row r="405" spans="1:4">
      <c r="A405" s="203">
        <v>58</v>
      </c>
      <c r="B405" s="115" t="s">
        <v>859</v>
      </c>
      <c r="C405" s="115">
        <v>2020</v>
      </c>
      <c r="D405" s="213">
        <v>2583</v>
      </c>
    </row>
    <row r="406" spans="1:4">
      <c r="A406" s="203">
        <v>59</v>
      </c>
      <c r="B406" s="115" t="s">
        <v>859</v>
      </c>
      <c r="C406" s="115">
        <v>2020</v>
      </c>
      <c r="D406" s="213">
        <v>2583</v>
      </c>
    </row>
    <row r="407" spans="1:4">
      <c r="A407" s="203">
        <v>60</v>
      </c>
      <c r="B407" s="115" t="s">
        <v>859</v>
      </c>
      <c r="C407" s="115">
        <v>2020</v>
      </c>
      <c r="D407" s="213">
        <v>2583</v>
      </c>
    </row>
    <row r="408" spans="1:4">
      <c r="A408" s="203">
        <v>61</v>
      </c>
      <c r="B408" s="115" t="s">
        <v>859</v>
      </c>
      <c r="C408" s="115">
        <v>2020</v>
      </c>
      <c r="D408" s="213">
        <v>2644.5</v>
      </c>
    </row>
    <row r="409" spans="1:4">
      <c r="A409" s="203">
        <v>62</v>
      </c>
      <c r="B409" s="115" t="s">
        <v>859</v>
      </c>
      <c r="C409" s="115">
        <v>2020</v>
      </c>
      <c r="D409" s="213">
        <v>2644.5</v>
      </c>
    </row>
    <row r="410" spans="1:4">
      <c r="A410" s="203">
        <v>63</v>
      </c>
      <c r="B410" s="115" t="s">
        <v>860</v>
      </c>
      <c r="C410" s="115">
        <v>2020</v>
      </c>
      <c r="D410" s="213">
        <v>949</v>
      </c>
    </row>
    <row r="411" spans="1:4">
      <c r="A411" s="203">
        <v>64</v>
      </c>
      <c r="B411" s="115" t="s">
        <v>860</v>
      </c>
      <c r="C411" s="115">
        <v>2020</v>
      </c>
      <c r="D411" s="213">
        <v>949</v>
      </c>
    </row>
    <row r="412" spans="1:4">
      <c r="A412" s="203">
        <v>65</v>
      </c>
      <c r="B412" s="115" t="s">
        <v>861</v>
      </c>
      <c r="C412" s="115">
        <v>2020</v>
      </c>
      <c r="D412" s="213">
        <v>2400</v>
      </c>
    </row>
    <row r="413" spans="1:4">
      <c r="A413" s="203">
        <v>66</v>
      </c>
      <c r="B413" s="115" t="s">
        <v>862</v>
      </c>
      <c r="C413" s="115">
        <v>2020</v>
      </c>
      <c r="D413" s="213">
        <v>4000</v>
      </c>
    </row>
    <row r="414" spans="1:4">
      <c r="A414" s="203">
        <v>67</v>
      </c>
      <c r="B414" s="115" t="s">
        <v>863</v>
      </c>
      <c r="C414" s="115">
        <v>2020</v>
      </c>
      <c r="D414" s="213">
        <v>2500</v>
      </c>
    </row>
    <row r="415" spans="1:4">
      <c r="A415" s="203">
        <v>68</v>
      </c>
      <c r="B415" s="115" t="s">
        <v>864</v>
      </c>
      <c r="C415" s="115">
        <v>2020</v>
      </c>
      <c r="D415" s="213">
        <v>990</v>
      </c>
    </row>
    <row r="416" spans="1:4">
      <c r="A416" s="203">
        <v>69</v>
      </c>
      <c r="B416" s="115" t="s">
        <v>865</v>
      </c>
      <c r="C416" s="115">
        <v>2020</v>
      </c>
      <c r="D416" s="213">
        <v>2700</v>
      </c>
    </row>
    <row r="417" spans="1:4">
      <c r="A417" s="203">
        <v>70</v>
      </c>
      <c r="B417" s="115" t="s">
        <v>866</v>
      </c>
      <c r="C417" s="115">
        <v>2020</v>
      </c>
      <c r="D417" s="213">
        <v>600</v>
      </c>
    </row>
    <row r="418" spans="1:4">
      <c r="A418" s="203">
        <v>71</v>
      </c>
      <c r="B418" s="115" t="s">
        <v>867</v>
      </c>
      <c r="C418" s="115">
        <v>2021</v>
      </c>
      <c r="D418" s="213">
        <v>662.97</v>
      </c>
    </row>
    <row r="419" spans="1:4">
      <c r="A419" s="203">
        <v>72</v>
      </c>
      <c r="B419" s="115" t="s">
        <v>855</v>
      </c>
      <c r="C419" s="115">
        <v>2021</v>
      </c>
      <c r="D419" s="213">
        <v>1600</v>
      </c>
    </row>
    <row r="420" spans="1:4">
      <c r="A420" s="203">
        <v>73</v>
      </c>
      <c r="B420" s="115" t="s">
        <v>415</v>
      </c>
      <c r="C420" s="115">
        <v>2021</v>
      </c>
      <c r="D420" s="213">
        <v>2389.9899999999998</v>
      </c>
    </row>
    <row r="421" spans="1:4">
      <c r="A421" s="203">
        <v>74</v>
      </c>
      <c r="B421" s="115" t="s">
        <v>706</v>
      </c>
      <c r="C421" s="115">
        <v>2021</v>
      </c>
      <c r="D421" s="213">
        <v>3099</v>
      </c>
    </row>
    <row r="422" spans="1:4">
      <c r="A422" s="203">
        <v>75</v>
      </c>
      <c r="B422" s="210" t="s">
        <v>868</v>
      </c>
      <c r="C422" s="210">
        <v>2022</v>
      </c>
      <c r="D422" s="209">
        <v>1666.66</v>
      </c>
    </row>
    <row r="423" spans="1:4">
      <c r="A423" s="203">
        <v>76</v>
      </c>
      <c r="B423" s="210" t="s">
        <v>868</v>
      </c>
      <c r="C423" s="210">
        <v>2022</v>
      </c>
      <c r="D423" s="209">
        <v>1666.66</v>
      </c>
    </row>
    <row r="424" spans="1:4">
      <c r="A424" s="203">
        <v>77</v>
      </c>
      <c r="B424" s="210" t="s">
        <v>868</v>
      </c>
      <c r="C424" s="210">
        <v>2022</v>
      </c>
      <c r="D424" s="209">
        <v>1666.66</v>
      </c>
    </row>
    <row r="425" spans="1:4">
      <c r="A425" s="203">
        <v>78</v>
      </c>
      <c r="B425" s="210" t="s">
        <v>868</v>
      </c>
      <c r="C425" s="210">
        <v>2022</v>
      </c>
      <c r="D425" s="209">
        <v>1666.66</v>
      </c>
    </row>
    <row r="426" spans="1:4">
      <c r="A426" s="203">
        <v>79</v>
      </c>
      <c r="B426" s="210" t="s">
        <v>868</v>
      </c>
      <c r="C426" s="210">
        <v>2022</v>
      </c>
      <c r="D426" s="209">
        <v>1666.66</v>
      </c>
    </row>
    <row r="427" spans="1:4">
      <c r="A427" s="203">
        <v>80</v>
      </c>
      <c r="B427" s="210" t="s">
        <v>868</v>
      </c>
      <c r="C427" s="210">
        <v>2022</v>
      </c>
      <c r="D427" s="209">
        <v>1666.66</v>
      </c>
    </row>
    <row r="428" spans="1:4">
      <c r="A428" s="203">
        <v>81</v>
      </c>
      <c r="B428" s="210" t="s">
        <v>868</v>
      </c>
      <c r="C428" s="210">
        <v>2022</v>
      </c>
      <c r="D428" s="209">
        <v>1666.66</v>
      </c>
    </row>
    <row r="429" spans="1:4">
      <c r="A429" s="203">
        <v>82</v>
      </c>
      <c r="B429" s="210" t="s">
        <v>868</v>
      </c>
      <c r="C429" s="210">
        <v>2022</v>
      </c>
      <c r="D429" s="209">
        <v>1666.66</v>
      </c>
    </row>
    <row r="430" spans="1:4">
      <c r="A430" s="203">
        <v>83</v>
      </c>
      <c r="B430" s="210" t="s">
        <v>868</v>
      </c>
      <c r="C430" s="210">
        <v>2022</v>
      </c>
      <c r="D430" s="209">
        <v>1666.66</v>
      </c>
    </row>
    <row r="431" spans="1:4">
      <c r="A431" s="203">
        <v>84</v>
      </c>
      <c r="B431" s="210" t="s">
        <v>868</v>
      </c>
      <c r="C431" s="210">
        <v>2022</v>
      </c>
      <c r="D431" s="209">
        <v>1666.66</v>
      </c>
    </row>
    <row r="432" spans="1:4">
      <c r="A432" s="203">
        <v>85</v>
      </c>
      <c r="B432" s="210" t="s">
        <v>868</v>
      </c>
      <c r="C432" s="210">
        <v>2022</v>
      </c>
      <c r="D432" s="209">
        <v>1666.66</v>
      </c>
    </row>
    <row r="433" spans="1:4">
      <c r="A433" s="203">
        <v>86</v>
      </c>
      <c r="B433" s="210" t="s">
        <v>868</v>
      </c>
      <c r="C433" s="210">
        <v>2022</v>
      </c>
      <c r="D433" s="209">
        <v>1666.66</v>
      </c>
    </row>
    <row r="434" spans="1:4">
      <c r="A434" s="203">
        <v>87</v>
      </c>
      <c r="B434" s="210" t="s">
        <v>868</v>
      </c>
      <c r="C434" s="210">
        <v>2022</v>
      </c>
      <c r="D434" s="209">
        <v>1666.66</v>
      </c>
    </row>
    <row r="435" spans="1:4">
      <c r="A435" s="203">
        <v>88</v>
      </c>
      <c r="B435" s="210" t="s">
        <v>868</v>
      </c>
      <c r="C435" s="210">
        <v>2022</v>
      </c>
      <c r="D435" s="209">
        <v>1666.66</v>
      </c>
    </row>
    <row r="436" spans="1:4">
      <c r="A436" s="203">
        <v>89</v>
      </c>
      <c r="B436" s="210" t="s">
        <v>868</v>
      </c>
      <c r="C436" s="210">
        <v>2022</v>
      </c>
      <c r="D436" s="209">
        <v>1666.76</v>
      </c>
    </row>
    <row r="437" spans="1:4">
      <c r="A437" s="203">
        <v>90</v>
      </c>
      <c r="B437" s="115" t="s">
        <v>869</v>
      </c>
      <c r="C437" s="115">
        <v>2022</v>
      </c>
      <c r="D437" s="213">
        <v>615</v>
      </c>
    </row>
    <row r="438" spans="1:4">
      <c r="A438" s="203">
        <v>91</v>
      </c>
      <c r="B438" s="115" t="s">
        <v>869</v>
      </c>
      <c r="C438" s="115">
        <v>2022</v>
      </c>
      <c r="D438" s="213">
        <v>615</v>
      </c>
    </row>
    <row r="439" spans="1:4">
      <c r="A439" s="203">
        <v>92</v>
      </c>
      <c r="B439" s="115" t="s">
        <v>870</v>
      </c>
      <c r="C439" s="115">
        <v>2022</v>
      </c>
      <c r="D439" s="213">
        <v>1564</v>
      </c>
    </row>
    <row r="440" spans="1:4">
      <c r="A440" s="203">
        <v>93</v>
      </c>
      <c r="B440" s="115" t="s">
        <v>863</v>
      </c>
      <c r="C440" s="115">
        <v>2022</v>
      </c>
      <c r="D440" s="213">
        <v>1964</v>
      </c>
    </row>
    <row r="441" spans="1:4">
      <c r="A441" s="203">
        <v>94</v>
      </c>
      <c r="B441" s="115" t="s">
        <v>81</v>
      </c>
      <c r="C441" s="115">
        <v>2022</v>
      </c>
      <c r="D441" s="213">
        <v>3200</v>
      </c>
    </row>
    <row r="442" spans="1:4">
      <c r="A442" s="203">
        <v>95</v>
      </c>
      <c r="B442" s="115" t="s">
        <v>870</v>
      </c>
      <c r="C442" s="115">
        <v>2022</v>
      </c>
      <c r="D442" s="213">
        <v>2444.9</v>
      </c>
    </row>
    <row r="443" spans="1:4">
      <c r="A443" s="203">
        <v>96</v>
      </c>
      <c r="B443" s="115" t="s">
        <v>871</v>
      </c>
      <c r="C443" s="115">
        <v>2022</v>
      </c>
      <c r="D443" s="213">
        <v>1933.14</v>
      </c>
    </row>
    <row r="444" spans="1:4">
      <c r="A444" s="203">
        <v>97</v>
      </c>
      <c r="B444" s="115" t="s">
        <v>872</v>
      </c>
      <c r="C444" s="115">
        <v>2022</v>
      </c>
      <c r="D444" s="213">
        <v>599</v>
      </c>
    </row>
    <row r="445" spans="1:4">
      <c r="A445" s="203">
        <v>98</v>
      </c>
      <c r="B445" s="115" t="s">
        <v>873</v>
      </c>
      <c r="C445" s="115">
        <v>2022</v>
      </c>
      <c r="D445" s="213">
        <v>1639</v>
      </c>
    </row>
    <row r="446" spans="1:4">
      <c r="A446" s="238"/>
      <c r="B446" s="238"/>
      <c r="C446" s="238"/>
      <c r="D446" s="239">
        <f>SUM(D348:D445)</f>
        <v>205722.07000000004</v>
      </c>
    </row>
    <row r="447" spans="1:4">
      <c r="A447" s="383" t="s">
        <v>709</v>
      </c>
      <c r="B447" s="383"/>
      <c r="C447" s="383"/>
      <c r="D447" s="383"/>
    </row>
    <row r="448" spans="1:4">
      <c r="A448" s="379" t="s">
        <v>48</v>
      </c>
      <c r="B448" s="379"/>
      <c r="C448" s="379"/>
      <c r="D448" s="379"/>
    </row>
    <row r="449" spans="1:4">
      <c r="A449" s="203">
        <v>1</v>
      </c>
      <c r="B449" s="115" t="s">
        <v>874</v>
      </c>
      <c r="C449" s="115">
        <v>2018</v>
      </c>
      <c r="D449" s="213">
        <v>3399</v>
      </c>
    </row>
    <row r="450" spans="1:4">
      <c r="A450" s="203">
        <v>2</v>
      </c>
      <c r="B450" s="115" t="s">
        <v>875</v>
      </c>
      <c r="C450" s="115">
        <v>2018</v>
      </c>
      <c r="D450" s="213">
        <v>1449</v>
      </c>
    </row>
    <row r="451" spans="1:4">
      <c r="A451" s="203">
        <v>3</v>
      </c>
      <c r="B451" s="115" t="s">
        <v>875</v>
      </c>
      <c r="C451" s="115">
        <v>2018</v>
      </c>
      <c r="D451" s="213">
        <v>1449</v>
      </c>
    </row>
    <row r="452" spans="1:4">
      <c r="A452" s="203">
        <v>4</v>
      </c>
      <c r="B452" s="115" t="s">
        <v>875</v>
      </c>
      <c r="C452" s="115">
        <v>2018</v>
      </c>
      <c r="D452" s="213">
        <v>1449</v>
      </c>
    </row>
    <row r="453" spans="1:4">
      <c r="A453" s="203">
        <v>5</v>
      </c>
      <c r="B453" s="115" t="s">
        <v>738</v>
      </c>
      <c r="C453" s="115">
        <v>2019</v>
      </c>
      <c r="D453" s="213">
        <v>1075.02</v>
      </c>
    </row>
    <row r="454" spans="1:4">
      <c r="A454" s="203">
        <v>6</v>
      </c>
      <c r="B454" s="115" t="s">
        <v>876</v>
      </c>
      <c r="C454" s="115">
        <v>2019</v>
      </c>
      <c r="D454" s="213">
        <v>2430.48</v>
      </c>
    </row>
    <row r="455" spans="1:4">
      <c r="A455" s="203">
        <v>7</v>
      </c>
      <c r="B455" s="115" t="s">
        <v>876</v>
      </c>
      <c r="C455" s="115">
        <v>2019</v>
      </c>
      <c r="D455" s="213">
        <v>2430.48</v>
      </c>
    </row>
    <row r="456" spans="1:4">
      <c r="A456" s="203">
        <v>8</v>
      </c>
      <c r="B456" s="115" t="s">
        <v>876</v>
      </c>
      <c r="C456" s="115">
        <v>2019</v>
      </c>
      <c r="D456" s="213">
        <v>2447.6999999999998</v>
      </c>
    </row>
    <row r="457" spans="1:4">
      <c r="A457" s="203">
        <v>9</v>
      </c>
      <c r="B457" s="115" t="s">
        <v>877</v>
      </c>
      <c r="C457" s="115">
        <v>2019</v>
      </c>
      <c r="D457" s="213">
        <v>1800.11</v>
      </c>
    </row>
    <row r="458" spans="1:4">
      <c r="A458" s="203">
        <v>10</v>
      </c>
      <c r="B458" s="115" t="s">
        <v>878</v>
      </c>
      <c r="C458" s="115">
        <v>2019</v>
      </c>
      <c r="D458" s="213">
        <v>1979.07</v>
      </c>
    </row>
    <row r="459" spans="1:4">
      <c r="A459" s="203">
        <v>11</v>
      </c>
      <c r="B459" s="115" t="s">
        <v>879</v>
      </c>
      <c r="C459" s="115">
        <v>2020</v>
      </c>
      <c r="D459" s="213">
        <v>7992.01</v>
      </c>
    </row>
    <row r="460" spans="1:4">
      <c r="A460" s="203">
        <v>12</v>
      </c>
      <c r="B460" s="115" t="s">
        <v>880</v>
      </c>
      <c r="C460" s="115">
        <v>2020</v>
      </c>
      <c r="D460" s="213">
        <v>2019</v>
      </c>
    </row>
    <row r="461" spans="1:4">
      <c r="A461" s="203">
        <v>13</v>
      </c>
      <c r="B461" s="115" t="s">
        <v>881</v>
      </c>
      <c r="C461" s="115">
        <v>2021</v>
      </c>
      <c r="D461" s="213">
        <v>4899</v>
      </c>
    </row>
    <row r="462" spans="1:4">
      <c r="A462" s="252"/>
      <c r="B462" s="252"/>
      <c r="C462" s="252"/>
      <c r="D462" s="253">
        <f>SUM(D449:D461)</f>
        <v>34818.870000000003</v>
      </c>
    </row>
    <row r="463" spans="1:4">
      <c r="A463" s="379" t="s">
        <v>49</v>
      </c>
      <c r="B463" s="379"/>
      <c r="C463" s="379"/>
      <c r="D463" s="379"/>
    </row>
    <row r="464" spans="1:4">
      <c r="A464" s="203">
        <v>1</v>
      </c>
      <c r="B464" s="115" t="s">
        <v>882</v>
      </c>
      <c r="C464" s="115">
        <v>2019</v>
      </c>
      <c r="D464" s="213">
        <v>2324.6999999999998</v>
      </c>
    </row>
    <row r="465" spans="1:4">
      <c r="A465" s="203">
        <v>2</v>
      </c>
      <c r="B465" s="115" t="s">
        <v>883</v>
      </c>
      <c r="C465" s="115">
        <v>2019</v>
      </c>
      <c r="D465" s="213">
        <v>647</v>
      </c>
    </row>
    <row r="466" spans="1:4" ht="24">
      <c r="A466" s="203">
        <v>3</v>
      </c>
      <c r="B466" s="115" t="s">
        <v>884</v>
      </c>
      <c r="C466" s="115">
        <v>2021</v>
      </c>
      <c r="D466" s="213">
        <v>1230</v>
      </c>
    </row>
    <row r="467" spans="1:4">
      <c r="A467" s="203">
        <v>4</v>
      </c>
      <c r="B467" s="115" t="s">
        <v>885</v>
      </c>
      <c r="C467" s="115">
        <v>2021</v>
      </c>
      <c r="D467" s="213">
        <v>770</v>
      </c>
    </row>
    <row r="468" spans="1:4">
      <c r="A468" s="203">
        <v>5</v>
      </c>
      <c r="B468" s="115" t="s">
        <v>886</v>
      </c>
      <c r="C468" s="115">
        <v>2021</v>
      </c>
      <c r="D468" s="213">
        <v>3299</v>
      </c>
    </row>
    <row r="469" spans="1:4" ht="24">
      <c r="A469" s="203">
        <v>6</v>
      </c>
      <c r="B469" s="115" t="s">
        <v>887</v>
      </c>
      <c r="C469" s="115">
        <v>2021</v>
      </c>
      <c r="D469" s="213">
        <v>4499</v>
      </c>
    </row>
    <row r="470" spans="1:4">
      <c r="A470" s="203">
        <v>7</v>
      </c>
      <c r="B470" s="115" t="s">
        <v>888</v>
      </c>
      <c r="C470" s="115">
        <v>2022</v>
      </c>
      <c r="D470" s="213">
        <v>649</v>
      </c>
    </row>
    <row r="471" spans="1:4">
      <c r="A471" s="238"/>
      <c r="B471" s="238"/>
      <c r="C471" s="238"/>
      <c r="D471" s="239">
        <f>SUM(D464:D470)</f>
        <v>13418.7</v>
      </c>
    </row>
    <row r="472" spans="1:4">
      <c r="A472" s="383" t="s">
        <v>985</v>
      </c>
      <c r="B472" s="383"/>
      <c r="C472" s="383"/>
      <c r="D472" s="383"/>
    </row>
    <row r="473" spans="1:4" ht="12.75" customHeight="1">
      <c r="A473" s="384" t="s">
        <v>48</v>
      </c>
      <c r="B473" s="384"/>
      <c r="C473" s="384"/>
      <c r="D473" s="384"/>
    </row>
    <row r="474" spans="1:4">
      <c r="A474" s="214">
        <v>1</v>
      </c>
      <c r="B474" s="215" t="s">
        <v>989</v>
      </c>
      <c r="C474" s="215">
        <v>2017</v>
      </c>
      <c r="D474" s="223">
        <v>1089.43</v>
      </c>
    </row>
    <row r="475" spans="1:4">
      <c r="A475" s="214">
        <v>2</v>
      </c>
      <c r="B475" s="215" t="s">
        <v>989</v>
      </c>
      <c r="C475" s="215">
        <v>2017</v>
      </c>
      <c r="D475" s="223">
        <v>1089.43</v>
      </c>
    </row>
    <row r="476" spans="1:4">
      <c r="A476" s="214">
        <v>3</v>
      </c>
      <c r="B476" s="215" t="s">
        <v>989</v>
      </c>
      <c r="C476" s="215">
        <v>2017</v>
      </c>
      <c r="D476" s="223">
        <v>1089.43</v>
      </c>
    </row>
    <row r="477" spans="1:4">
      <c r="A477" s="214">
        <v>4</v>
      </c>
      <c r="B477" s="215" t="s">
        <v>989</v>
      </c>
      <c r="C477" s="215">
        <v>2017</v>
      </c>
      <c r="D477" s="223">
        <v>1089.43</v>
      </c>
    </row>
    <row r="478" spans="1:4">
      <c r="A478" s="214">
        <v>5</v>
      </c>
      <c r="B478" s="215" t="s">
        <v>989</v>
      </c>
      <c r="C478" s="215">
        <v>2017</v>
      </c>
      <c r="D478" s="223">
        <v>1089.43</v>
      </c>
    </row>
    <row r="479" spans="1:4">
      <c r="A479" s="214">
        <v>6</v>
      </c>
      <c r="B479" s="215" t="s">
        <v>989</v>
      </c>
      <c r="C479" s="215">
        <v>2017</v>
      </c>
      <c r="D479" s="223">
        <v>1089.43</v>
      </c>
    </row>
    <row r="480" spans="1:4">
      <c r="A480" s="214">
        <v>7</v>
      </c>
      <c r="B480" s="215" t="s">
        <v>990</v>
      </c>
      <c r="C480" s="215">
        <v>2021</v>
      </c>
      <c r="D480" s="223">
        <v>2700</v>
      </c>
    </row>
    <row r="481" spans="1:4">
      <c r="A481" s="214">
        <v>8</v>
      </c>
      <c r="B481" s="215" t="s">
        <v>991</v>
      </c>
      <c r="C481" s="215">
        <v>2022</v>
      </c>
      <c r="D481" s="223">
        <v>3898.99</v>
      </c>
    </row>
    <row r="482" spans="1:4">
      <c r="D482" s="239">
        <f>SUM(D474:D481)</f>
        <v>13135.570000000002</v>
      </c>
    </row>
    <row r="483" spans="1:4" ht="15" customHeight="1">
      <c r="A483" s="385" t="s">
        <v>49</v>
      </c>
      <c r="B483" s="385"/>
      <c r="C483" s="385"/>
      <c r="D483" s="385"/>
    </row>
    <row r="484" spans="1:4">
      <c r="A484" s="216">
        <v>1</v>
      </c>
      <c r="B484" s="217" t="s">
        <v>715</v>
      </c>
      <c r="C484" s="217">
        <v>2019</v>
      </c>
      <c r="D484" s="224">
        <v>2700</v>
      </c>
    </row>
    <row r="485" spans="1:4">
      <c r="A485" s="216">
        <v>2</v>
      </c>
      <c r="B485" s="217" t="s">
        <v>889</v>
      </c>
      <c r="C485" s="217">
        <v>2020</v>
      </c>
      <c r="D485" s="224">
        <v>2500</v>
      </c>
    </row>
    <row r="486" spans="1:4">
      <c r="A486" s="216">
        <v>3</v>
      </c>
      <c r="B486" s="217" t="s">
        <v>889</v>
      </c>
      <c r="C486" s="217">
        <v>2020</v>
      </c>
      <c r="D486" s="224">
        <v>2500</v>
      </c>
    </row>
    <row r="487" spans="1:4">
      <c r="A487" s="216">
        <v>4</v>
      </c>
      <c r="B487" s="217" t="s">
        <v>890</v>
      </c>
      <c r="C487" s="217">
        <v>2021</v>
      </c>
      <c r="D487" s="224">
        <v>2300</v>
      </c>
    </row>
    <row r="488" spans="1:4">
      <c r="D488" s="239">
        <f>SUM(D484:D487)</f>
        <v>10000</v>
      </c>
    </row>
    <row r="489" spans="1:4">
      <c r="A489" s="383" t="s">
        <v>125</v>
      </c>
      <c r="B489" s="383"/>
      <c r="C489" s="383"/>
      <c r="D489" s="383"/>
    </row>
    <row r="490" spans="1:4">
      <c r="A490" s="379" t="s">
        <v>48</v>
      </c>
      <c r="B490" s="379"/>
      <c r="C490" s="379"/>
      <c r="D490" s="379"/>
    </row>
    <row r="491" spans="1:4">
      <c r="A491" s="203">
        <v>1</v>
      </c>
      <c r="B491" s="115" t="s">
        <v>277</v>
      </c>
      <c r="C491" s="115">
        <v>2017</v>
      </c>
      <c r="D491" s="213">
        <v>2129.9899999999998</v>
      </c>
    </row>
    <row r="492" spans="1:4">
      <c r="A492" s="203">
        <v>2</v>
      </c>
      <c r="B492" s="115" t="s">
        <v>277</v>
      </c>
      <c r="C492" s="115">
        <v>2017</v>
      </c>
      <c r="D492" s="213">
        <v>1826.55</v>
      </c>
    </row>
    <row r="493" spans="1:4">
      <c r="A493" s="203">
        <v>3</v>
      </c>
      <c r="B493" s="115" t="s">
        <v>278</v>
      </c>
      <c r="C493" s="115">
        <v>2018</v>
      </c>
      <c r="D493" s="213">
        <v>590</v>
      </c>
    </row>
    <row r="494" spans="1:4">
      <c r="A494" s="203">
        <v>4</v>
      </c>
      <c r="B494" s="115" t="s">
        <v>278</v>
      </c>
      <c r="C494" s="115">
        <v>2018</v>
      </c>
      <c r="D494" s="213">
        <v>590</v>
      </c>
    </row>
    <row r="495" spans="1:4">
      <c r="A495" s="203">
        <v>5</v>
      </c>
      <c r="B495" s="115" t="s">
        <v>716</v>
      </c>
      <c r="C495" s="115">
        <v>2018</v>
      </c>
      <c r="D495" s="213">
        <v>1999</v>
      </c>
    </row>
    <row r="496" spans="1:4">
      <c r="A496" s="203">
        <v>6</v>
      </c>
      <c r="B496" s="115" t="s">
        <v>277</v>
      </c>
      <c r="C496" s="115">
        <v>2018</v>
      </c>
      <c r="D496" s="213">
        <v>3119.01</v>
      </c>
    </row>
    <row r="497" spans="1:4">
      <c r="A497" s="203">
        <v>7</v>
      </c>
      <c r="B497" s="115" t="s">
        <v>76</v>
      </c>
      <c r="C497" s="115">
        <v>2019</v>
      </c>
      <c r="D497" s="213">
        <v>549.99</v>
      </c>
    </row>
    <row r="498" spans="1:4">
      <c r="A498" s="203">
        <v>8</v>
      </c>
      <c r="B498" s="115" t="s">
        <v>278</v>
      </c>
      <c r="C498" s="115">
        <v>2019</v>
      </c>
      <c r="D498" s="213">
        <v>749.99</v>
      </c>
    </row>
    <row r="499" spans="1:4">
      <c r="A499" s="203">
        <v>9</v>
      </c>
      <c r="B499" s="115" t="s">
        <v>717</v>
      </c>
      <c r="C499" s="115">
        <v>2019</v>
      </c>
      <c r="D499" s="213">
        <v>1419</v>
      </c>
    </row>
    <row r="500" spans="1:4">
      <c r="A500" s="203">
        <v>10</v>
      </c>
      <c r="B500" s="115" t="s">
        <v>277</v>
      </c>
      <c r="C500" s="115">
        <v>2019</v>
      </c>
      <c r="D500" s="213">
        <v>3602.35</v>
      </c>
    </row>
    <row r="501" spans="1:4">
      <c r="A501" s="203">
        <v>11</v>
      </c>
      <c r="B501" s="115" t="s">
        <v>717</v>
      </c>
      <c r="C501" s="115">
        <v>2020</v>
      </c>
      <c r="D501" s="213">
        <v>1049</v>
      </c>
    </row>
    <row r="502" spans="1:4">
      <c r="A502" s="203">
        <v>12</v>
      </c>
      <c r="B502" s="115" t="s">
        <v>277</v>
      </c>
      <c r="C502" s="115">
        <v>2020</v>
      </c>
      <c r="D502" s="213">
        <v>3760.33</v>
      </c>
    </row>
    <row r="503" spans="1:4">
      <c r="A503" s="203">
        <v>13</v>
      </c>
      <c r="B503" s="115" t="s">
        <v>717</v>
      </c>
      <c r="C503" s="115">
        <v>2020</v>
      </c>
      <c r="D503" s="213">
        <v>1049</v>
      </c>
    </row>
    <row r="504" spans="1:4">
      <c r="A504" s="203">
        <v>14</v>
      </c>
      <c r="B504" s="115" t="s">
        <v>717</v>
      </c>
      <c r="C504" s="115">
        <v>2020</v>
      </c>
      <c r="D504" s="213">
        <v>649.99</v>
      </c>
    </row>
    <row r="505" spans="1:4">
      <c r="A505" s="203">
        <v>15</v>
      </c>
      <c r="B505" s="115" t="s">
        <v>278</v>
      </c>
      <c r="C505" s="115">
        <v>2021</v>
      </c>
      <c r="D505" s="213">
        <v>861</v>
      </c>
    </row>
    <row r="506" spans="1:4">
      <c r="A506" s="203">
        <v>16</v>
      </c>
      <c r="B506" s="115" t="s">
        <v>276</v>
      </c>
      <c r="C506" s="115">
        <v>2021</v>
      </c>
      <c r="D506" s="213">
        <v>729</v>
      </c>
    </row>
    <row r="507" spans="1:4">
      <c r="A507" s="203">
        <v>17</v>
      </c>
      <c r="B507" s="115" t="s">
        <v>891</v>
      </c>
      <c r="C507" s="115">
        <v>2021</v>
      </c>
      <c r="D507" s="213">
        <v>4612.5</v>
      </c>
    </row>
    <row r="508" spans="1:4">
      <c r="A508" s="203">
        <v>18</v>
      </c>
      <c r="B508" s="115" t="s">
        <v>277</v>
      </c>
      <c r="C508" s="115">
        <v>2012</v>
      </c>
      <c r="D508" s="213">
        <v>2698.83</v>
      </c>
    </row>
    <row r="509" spans="1:4">
      <c r="D509" s="239">
        <f>SUM(D491:D508)</f>
        <v>31985.53</v>
      </c>
    </row>
    <row r="510" spans="1:4">
      <c r="A510" s="379" t="s">
        <v>49</v>
      </c>
      <c r="B510" s="379"/>
      <c r="C510" s="379"/>
      <c r="D510" s="379"/>
    </row>
    <row r="511" spans="1:4">
      <c r="A511" s="203">
        <v>1</v>
      </c>
      <c r="B511" s="115" t="s">
        <v>892</v>
      </c>
      <c r="C511" s="115">
        <v>2020</v>
      </c>
      <c r="D511" s="213">
        <v>2029.5</v>
      </c>
    </row>
    <row r="512" spans="1:4">
      <c r="A512" s="203">
        <v>2</v>
      </c>
      <c r="B512" s="115" t="s">
        <v>439</v>
      </c>
      <c r="C512" s="115">
        <v>2017</v>
      </c>
      <c r="D512" s="213">
        <v>2315</v>
      </c>
    </row>
    <row r="513" spans="1:4">
      <c r="A513" s="203">
        <v>3</v>
      </c>
      <c r="B513" s="115" t="s">
        <v>893</v>
      </c>
      <c r="C513" s="115">
        <v>2020</v>
      </c>
      <c r="D513" s="213">
        <v>3201.53</v>
      </c>
    </row>
    <row r="514" spans="1:4">
      <c r="A514" s="203">
        <v>4</v>
      </c>
      <c r="B514" s="115" t="s">
        <v>894</v>
      </c>
      <c r="C514" s="115">
        <v>2021</v>
      </c>
      <c r="D514" s="213">
        <v>999.99</v>
      </c>
    </row>
    <row r="515" spans="1:4">
      <c r="A515" s="203">
        <v>5</v>
      </c>
      <c r="B515" s="115" t="s">
        <v>894</v>
      </c>
      <c r="C515" s="115">
        <v>2021</v>
      </c>
      <c r="D515" s="213">
        <v>999.99</v>
      </c>
    </row>
    <row r="516" spans="1:4">
      <c r="D516" s="239">
        <f>SUM(D511:D515)</f>
        <v>9546.01</v>
      </c>
    </row>
    <row r="517" spans="1:4">
      <c r="A517" s="383" t="s">
        <v>252</v>
      </c>
      <c r="B517" s="383"/>
      <c r="C517" s="383"/>
      <c r="D517" s="383"/>
    </row>
    <row r="518" spans="1:4">
      <c r="A518" s="380" t="s">
        <v>48</v>
      </c>
      <c r="B518" s="380"/>
      <c r="C518" s="380"/>
      <c r="D518" s="380"/>
    </row>
    <row r="519" spans="1:4">
      <c r="A519" s="246">
        <v>1</v>
      </c>
      <c r="B519" s="152" t="s">
        <v>406</v>
      </c>
      <c r="C519" s="152">
        <v>2015</v>
      </c>
      <c r="D519" s="225">
        <v>5095</v>
      </c>
    </row>
    <row r="520" spans="1:4">
      <c r="A520" s="246">
        <v>2</v>
      </c>
      <c r="B520" s="152" t="s">
        <v>440</v>
      </c>
      <c r="C520" s="152">
        <v>2016</v>
      </c>
      <c r="D520" s="225">
        <v>3100.01</v>
      </c>
    </row>
    <row r="521" spans="1:4">
      <c r="A521" s="246">
        <v>3</v>
      </c>
      <c r="B521" s="152" t="s">
        <v>440</v>
      </c>
      <c r="C521" s="152">
        <v>2016</v>
      </c>
      <c r="D521" s="225">
        <v>3100.01</v>
      </c>
    </row>
    <row r="522" spans="1:4">
      <c r="A522" s="246">
        <v>4</v>
      </c>
      <c r="B522" s="152" t="s">
        <v>441</v>
      </c>
      <c r="C522" s="152">
        <v>2016</v>
      </c>
      <c r="D522" s="225">
        <v>13500</v>
      </c>
    </row>
    <row r="523" spans="1:4">
      <c r="A523" s="246">
        <v>5</v>
      </c>
      <c r="B523" s="152" t="s">
        <v>442</v>
      </c>
      <c r="C523" s="152">
        <v>2016</v>
      </c>
      <c r="D523" s="225">
        <v>2800</v>
      </c>
    </row>
    <row r="524" spans="1:4">
      <c r="A524" s="246">
        <v>6</v>
      </c>
      <c r="B524" s="152" t="s">
        <v>443</v>
      </c>
      <c r="C524" s="152">
        <v>2016</v>
      </c>
      <c r="D524" s="225">
        <v>2490</v>
      </c>
    </row>
    <row r="525" spans="1:4">
      <c r="A525" s="246">
        <v>7</v>
      </c>
      <c r="B525" s="152" t="s">
        <v>444</v>
      </c>
      <c r="C525" s="152">
        <v>2016</v>
      </c>
      <c r="D525" s="225">
        <v>3400</v>
      </c>
    </row>
    <row r="526" spans="1:4">
      <c r="A526" s="246">
        <v>8</v>
      </c>
      <c r="B526" s="152" t="s">
        <v>445</v>
      </c>
      <c r="C526" s="152">
        <v>2016</v>
      </c>
      <c r="D526" s="225">
        <v>5200</v>
      </c>
    </row>
    <row r="527" spans="1:4">
      <c r="A527" s="246">
        <v>9</v>
      </c>
      <c r="B527" s="152" t="s">
        <v>446</v>
      </c>
      <c r="C527" s="152">
        <v>2016</v>
      </c>
      <c r="D527" s="225">
        <v>200</v>
      </c>
    </row>
    <row r="528" spans="1:4">
      <c r="A528" s="246">
        <v>10</v>
      </c>
      <c r="B528" s="152" t="s">
        <v>447</v>
      </c>
      <c r="C528" s="152">
        <v>2016</v>
      </c>
      <c r="D528" s="225">
        <v>3000</v>
      </c>
    </row>
    <row r="529" spans="1:4">
      <c r="A529" s="246">
        <v>11</v>
      </c>
      <c r="B529" s="152" t="s">
        <v>448</v>
      </c>
      <c r="C529" s="152">
        <v>2016</v>
      </c>
      <c r="D529" s="225">
        <v>1520</v>
      </c>
    </row>
    <row r="530" spans="1:4">
      <c r="A530" s="246">
        <v>12</v>
      </c>
      <c r="B530" s="152" t="s">
        <v>449</v>
      </c>
      <c r="C530" s="152">
        <v>2016</v>
      </c>
      <c r="D530" s="225">
        <v>1000</v>
      </c>
    </row>
    <row r="531" spans="1:4">
      <c r="A531" s="246">
        <v>13</v>
      </c>
      <c r="B531" s="152" t="s">
        <v>397</v>
      </c>
      <c r="C531" s="152">
        <v>2016</v>
      </c>
      <c r="D531" s="225">
        <v>700</v>
      </c>
    </row>
    <row r="532" spans="1:4">
      <c r="A532" s="246">
        <v>14</v>
      </c>
      <c r="B532" s="152" t="s">
        <v>450</v>
      </c>
      <c r="C532" s="152">
        <v>2016</v>
      </c>
      <c r="D532" s="225">
        <v>2400</v>
      </c>
    </row>
    <row r="533" spans="1:4">
      <c r="A533" s="246">
        <v>15</v>
      </c>
      <c r="B533" s="152" t="s">
        <v>451</v>
      </c>
      <c r="C533" s="152">
        <v>2016</v>
      </c>
      <c r="D533" s="225">
        <v>340</v>
      </c>
    </row>
    <row r="534" spans="1:4">
      <c r="A534" s="246">
        <v>16</v>
      </c>
      <c r="B534" s="152" t="s">
        <v>281</v>
      </c>
      <c r="C534" s="152">
        <v>2015</v>
      </c>
      <c r="D534" s="225">
        <v>380</v>
      </c>
    </row>
    <row r="535" spans="1:4">
      <c r="A535" s="246">
        <v>17</v>
      </c>
      <c r="B535" s="152" t="s">
        <v>718</v>
      </c>
      <c r="C535" s="152">
        <v>2017</v>
      </c>
      <c r="D535" s="225">
        <v>13356</v>
      </c>
    </row>
    <row r="536" spans="1:4">
      <c r="A536" s="246">
        <v>18</v>
      </c>
      <c r="B536" s="152" t="s">
        <v>719</v>
      </c>
      <c r="C536" s="152">
        <v>2019</v>
      </c>
      <c r="D536" s="225">
        <v>1699.58</v>
      </c>
    </row>
    <row r="537" spans="1:4">
      <c r="A537" s="246">
        <v>19</v>
      </c>
      <c r="B537" s="152" t="s">
        <v>895</v>
      </c>
      <c r="C537" s="152">
        <v>2020</v>
      </c>
      <c r="D537" s="225">
        <v>795.5</v>
      </c>
    </row>
    <row r="538" spans="1:4">
      <c r="A538" s="246">
        <v>20</v>
      </c>
      <c r="B538" s="152" t="s">
        <v>895</v>
      </c>
      <c r="C538" s="152">
        <v>2021</v>
      </c>
      <c r="D538" s="225">
        <v>850</v>
      </c>
    </row>
    <row r="539" spans="1:4">
      <c r="A539" s="238"/>
      <c r="B539" s="238"/>
      <c r="C539" s="238"/>
      <c r="D539" s="239">
        <f>SUM(D519:D538)</f>
        <v>64926.100000000006</v>
      </c>
    </row>
    <row r="540" spans="1:4">
      <c r="A540" s="380" t="s">
        <v>49</v>
      </c>
      <c r="B540" s="380"/>
      <c r="C540" s="380"/>
      <c r="D540" s="380"/>
    </row>
    <row r="541" spans="1:4">
      <c r="A541" s="246">
        <v>1</v>
      </c>
      <c r="B541" s="152" t="s">
        <v>407</v>
      </c>
      <c r="C541" s="152">
        <v>2015</v>
      </c>
      <c r="D541" s="226">
        <v>915</v>
      </c>
    </row>
    <row r="542" spans="1:4">
      <c r="A542" s="246">
        <v>2</v>
      </c>
      <c r="B542" s="152" t="s">
        <v>452</v>
      </c>
      <c r="C542" s="152">
        <v>2015</v>
      </c>
      <c r="D542" s="226">
        <v>39606</v>
      </c>
    </row>
    <row r="543" spans="1:4">
      <c r="A543" s="246">
        <v>3</v>
      </c>
      <c r="B543" s="152" t="s">
        <v>67</v>
      </c>
      <c r="C543" s="152">
        <v>2017</v>
      </c>
      <c r="D543" s="226">
        <v>1850.01</v>
      </c>
    </row>
    <row r="544" spans="1:4">
      <c r="A544" s="246">
        <v>4</v>
      </c>
      <c r="B544" s="152" t="s">
        <v>67</v>
      </c>
      <c r="C544" s="152">
        <v>2017</v>
      </c>
      <c r="D544" s="226">
        <v>1000</v>
      </c>
    </row>
    <row r="545" spans="1:4">
      <c r="A545" s="246">
        <v>5</v>
      </c>
      <c r="B545" s="152" t="s">
        <v>67</v>
      </c>
      <c r="C545" s="152">
        <v>2017</v>
      </c>
      <c r="D545" s="226">
        <v>1000</v>
      </c>
    </row>
    <row r="546" spans="1:4">
      <c r="A546" s="246">
        <v>6</v>
      </c>
      <c r="B546" s="152" t="s">
        <v>67</v>
      </c>
      <c r="C546" s="152">
        <v>2017</v>
      </c>
      <c r="D546" s="226">
        <v>1000</v>
      </c>
    </row>
    <row r="547" spans="1:4">
      <c r="A547" s="246">
        <v>7</v>
      </c>
      <c r="B547" s="152" t="s">
        <v>720</v>
      </c>
      <c r="C547" s="152">
        <v>2017</v>
      </c>
      <c r="D547" s="226">
        <v>589.99</v>
      </c>
    </row>
    <row r="548" spans="1:4">
      <c r="A548" s="246">
        <v>8</v>
      </c>
      <c r="B548" s="152" t="s">
        <v>721</v>
      </c>
      <c r="C548" s="152">
        <v>2017</v>
      </c>
      <c r="D548" s="226">
        <v>3200</v>
      </c>
    </row>
    <row r="549" spans="1:4">
      <c r="A549" s="246">
        <v>9</v>
      </c>
      <c r="B549" s="152" t="s">
        <v>67</v>
      </c>
      <c r="C549" s="152">
        <v>2022</v>
      </c>
      <c r="D549" s="226">
        <v>4399</v>
      </c>
    </row>
    <row r="550" spans="1:4">
      <c r="A550" s="238"/>
      <c r="B550" s="238"/>
      <c r="C550" s="238"/>
      <c r="D550" s="240">
        <f>SUM(D541:D549)</f>
        <v>53560</v>
      </c>
    </row>
    <row r="551" spans="1:4">
      <c r="A551" s="383" t="s">
        <v>188</v>
      </c>
      <c r="B551" s="383"/>
      <c r="C551" s="383"/>
      <c r="D551" s="383"/>
    </row>
    <row r="552" spans="1:4" ht="15" customHeight="1">
      <c r="A552" s="380" t="s">
        <v>48</v>
      </c>
      <c r="B552" s="380"/>
      <c r="C552" s="380"/>
      <c r="D552" s="380"/>
    </row>
    <row r="553" spans="1:4">
      <c r="A553" s="219">
        <v>1</v>
      </c>
      <c r="B553" s="115" t="s">
        <v>409</v>
      </c>
      <c r="C553" s="115">
        <v>2021</v>
      </c>
      <c r="D553" s="213">
        <v>7611.51</v>
      </c>
    </row>
    <row r="554" spans="1:4">
      <c r="A554" s="219">
        <v>2</v>
      </c>
      <c r="B554" s="115" t="s">
        <v>722</v>
      </c>
      <c r="C554" s="115">
        <v>2018</v>
      </c>
      <c r="D554" s="213">
        <v>2300</v>
      </c>
    </row>
    <row r="555" spans="1:4">
      <c r="A555" s="219">
        <v>3</v>
      </c>
      <c r="B555" s="115" t="s">
        <v>723</v>
      </c>
      <c r="C555" s="115">
        <v>2018</v>
      </c>
      <c r="D555" s="213">
        <v>2770</v>
      </c>
    </row>
    <row r="556" spans="1:4">
      <c r="A556" s="219">
        <v>4</v>
      </c>
      <c r="B556" s="115" t="s">
        <v>410</v>
      </c>
      <c r="C556" s="148">
        <v>2016</v>
      </c>
      <c r="D556" s="227">
        <v>3444</v>
      </c>
    </row>
    <row r="557" spans="1:4">
      <c r="A557" s="219">
        <v>5</v>
      </c>
      <c r="B557" s="115" t="s">
        <v>279</v>
      </c>
      <c r="C557" s="148">
        <v>2015</v>
      </c>
      <c r="D557" s="227">
        <v>8100.8</v>
      </c>
    </row>
    <row r="558" spans="1:4">
      <c r="A558" s="219">
        <v>6</v>
      </c>
      <c r="B558" s="115" t="s">
        <v>724</v>
      </c>
      <c r="C558" s="148">
        <v>2018</v>
      </c>
      <c r="D558" s="227">
        <v>5100</v>
      </c>
    </row>
    <row r="559" spans="1:4">
      <c r="A559" s="219">
        <v>7</v>
      </c>
      <c r="B559" s="115" t="s">
        <v>453</v>
      </c>
      <c r="C559" s="148">
        <v>2017</v>
      </c>
      <c r="D559" s="227">
        <v>610</v>
      </c>
    </row>
    <row r="560" spans="1:4">
      <c r="A560" s="219">
        <v>8</v>
      </c>
      <c r="B560" s="115" t="s">
        <v>454</v>
      </c>
      <c r="C560" s="115">
        <v>2016</v>
      </c>
      <c r="D560" s="213">
        <v>2099</v>
      </c>
    </row>
    <row r="561" spans="1:4">
      <c r="A561" s="219">
        <v>9</v>
      </c>
      <c r="B561" s="115" t="s">
        <v>454</v>
      </c>
      <c r="C561" s="115">
        <v>2016</v>
      </c>
      <c r="D561" s="213">
        <v>2099</v>
      </c>
    </row>
    <row r="562" spans="1:4">
      <c r="A562" s="219">
        <v>10</v>
      </c>
      <c r="B562" s="115" t="s">
        <v>454</v>
      </c>
      <c r="C562" s="115">
        <v>2016</v>
      </c>
      <c r="D562" s="213">
        <v>2099</v>
      </c>
    </row>
    <row r="563" spans="1:4">
      <c r="A563" s="219">
        <v>11</v>
      </c>
      <c r="B563" s="115" t="s">
        <v>455</v>
      </c>
      <c r="C563" s="115">
        <v>2016</v>
      </c>
      <c r="D563" s="213">
        <v>753.01</v>
      </c>
    </row>
    <row r="564" spans="1:4">
      <c r="A564" s="219">
        <v>12</v>
      </c>
      <c r="B564" s="115" t="s">
        <v>456</v>
      </c>
      <c r="C564" s="115">
        <v>2016</v>
      </c>
      <c r="D564" s="213">
        <v>2350</v>
      </c>
    </row>
    <row r="565" spans="1:4">
      <c r="A565" s="219">
        <v>13</v>
      </c>
      <c r="B565" s="115" t="s">
        <v>456</v>
      </c>
      <c r="C565" s="115">
        <v>2016</v>
      </c>
      <c r="D565" s="213">
        <v>2350</v>
      </c>
    </row>
    <row r="566" spans="1:4">
      <c r="A566" s="219">
        <v>14</v>
      </c>
      <c r="B566" s="115" t="s">
        <v>456</v>
      </c>
      <c r="C566" s="115">
        <v>2016</v>
      </c>
      <c r="D566" s="213">
        <v>2350</v>
      </c>
    </row>
    <row r="567" spans="1:4">
      <c r="A567" s="219">
        <v>15</v>
      </c>
      <c r="B567" s="115" t="s">
        <v>725</v>
      </c>
      <c r="C567" s="115">
        <v>2018</v>
      </c>
      <c r="D567" s="213">
        <v>5227.5</v>
      </c>
    </row>
    <row r="568" spans="1:4">
      <c r="A568" s="219">
        <v>16</v>
      </c>
      <c r="B568" s="115" t="s">
        <v>726</v>
      </c>
      <c r="C568" s="115">
        <v>2018</v>
      </c>
      <c r="D568" s="213">
        <v>4525.74</v>
      </c>
    </row>
    <row r="569" spans="1:4">
      <c r="A569" s="219">
        <v>17</v>
      </c>
      <c r="B569" s="115" t="s">
        <v>726</v>
      </c>
      <c r="C569" s="115">
        <v>2018</v>
      </c>
      <c r="D569" s="213">
        <v>4525.74</v>
      </c>
    </row>
    <row r="570" spans="1:4">
      <c r="A570" s="219">
        <v>18</v>
      </c>
      <c r="B570" s="115" t="s">
        <v>723</v>
      </c>
      <c r="C570" s="115">
        <v>2018</v>
      </c>
      <c r="D570" s="213">
        <v>2770</v>
      </c>
    </row>
    <row r="571" spans="1:4">
      <c r="A571" s="219">
        <v>19</v>
      </c>
      <c r="B571" s="115" t="s">
        <v>723</v>
      </c>
      <c r="C571" s="115">
        <v>2018</v>
      </c>
      <c r="D571" s="213">
        <v>2770</v>
      </c>
    </row>
    <row r="572" spans="1:4">
      <c r="A572" s="219">
        <v>20</v>
      </c>
      <c r="B572" s="115" t="s">
        <v>907</v>
      </c>
      <c r="C572" s="115">
        <v>2020</v>
      </c>
      <c r="D572" s="213">
        <v>1230</v>
      </c>
    </row>
    <row r="573" spans="1:4">
      <c r="A573" s="219">
        <v>21</v>
      </c>
      <c r="B573" s="115" t="s">
        <v>723</v>
      </c>
      <c r="C573" s="115">
        <v>2018</v>
      </c>
      <c r="D573" s="213">
        <v>2770</v>
      </c>
    </row>
    <row r="574" spans="1:4">
      <c r="A574" s="219">
        <v>22</v>
      </c>
      <c r="B574" s="115" t="s">
        <v>677</v>
      </c>
      <c r="C574" s="115">
        <v>2020</v>
      </c>
      <c r="D574" s="213">
        <v>2400</v>
      </c>
    </row>
    <row r="575" spans="1:4">
      <c r="A575" s="219">
        <v>23</v>
      </c>
      <c r="B575" s="115" t="s">
        <v>908</v>
      </c>
      <c r="C575" s="115">
        <v>2022</v>
      </c>
      <c r="D575" s="213">
        <v>2599</v>
      </c>
    </row>
    <row r="576" spans="1:4">
      <c r="A576" s="219">
        <v>24</v>
      </c>
      <c r="B576" s="115" t="s">
        <v>908</v>
      </c>
      <c r="C576" s="115">
        <v>2022</v>
      </c>
      <c r="D576" s="213">
        <v>2599</v>
      </c>
    </row>
    <row r="577" spans="1:4">
      <c r="A577" s="219">
        <v>25</v>
      </c>
      <c r="B577" s="115" t="s">
        <v>909</v>
      </c>
      <c r="C577" s="115">
        <v>2022</v>
      </c>
      <c r="D577" s="213">
        <v>4999</v>
      </c>
    </row>
    <row r="578" spans="1:4">
      <c r="A578" s="219">
        <v>26</v>
      </c>
      <c r="B578" s="115" t="s">
        <v>909</v>
      </c>
      <c r="C578" s="115">
        <v>2022</v>
      </c>
      <c r="D578" s="213">
        <v>4999</v>
      </c>
    </row>
    <row r="579" spans="1:4">
      <c r="A579" s="219">
        <v>27</v>
      </c>
      <c r="B579" s="115" t="s">
        <v>909</v>
      </c>
      <c r="C579" s="115">
        <v>2022</v>
      </c>
      <c r="D579" s="213">
        <v>4999</v>
      </c>
    </row>
    <row r="580" spans="1:4">
      <c r="A580" s="219">
        <v>28</v>
      </c>
      <c r="B580" s="115" t="s">
        <v>909</v>
      </c>
      <c r="C580" s="115">
        <v>2022</v>
      </c>
      <c r="D580" s="213">
        <v>4999</v>
      </c>
    </row>
    <row r="581" spans="1:4">
      <c r="A581" s="219">
        <v>29</v>
      </c>
      <c r="B581" s="115" t="s">
        <v>909</v>
      </c>
      <c r="C581" s="115">
        <v>2022</v>
      </c>
      <c r="D581" s="213">
        <v>4999</v>
      </c>
    </row>
    <row r="582" spans="1:4">
      <c r="A582" s="219">
        <v>30</v>
      </c>
      <c r="B582" s="115" t="s">
        <v>909</v>
      </c>
      <c r="C582" s="115">
        <v>2022</v>
      </c>
      <c r="D582" s="213">
        <v>4999</v>
      </c>
    </row>
    <row r="583" spans="1:4">
      <c r="A583" s="219">
        <v>31</v>
      </c>
      <c r="B583" s="115" t="s">
        <v>910</v>
      </c>
      <c r="C583" s="115">
        <v>2022</v>
      </c>
      <c r="D583" s="213">
        <v>2749</v>
      </c>
    </row>
    <row r="584" spans="1:4">
      <c r="A584" s="219">
        <v>32</v>
      </c>
      <c r="B584" s="115" t="s">
        <v>911</v>
      </c>
      <c r="C584" s="115">
        <v>2022</v>
      </c>
      <c r="D584" s="213">
        <v>2138</v>
      </c>
    </row>
    <row r="585" spans="1:4">
      <c r="A585" s="148"/>
      <c r="B585" s="115"/>
      <c r="C585" s="115"/>
      <c r="D585" s="243">
        <f>SUM(D553:D584)</f>
        <v>110334.29999999999</v>
      </c>
    </row>
    <row r="586" spans="1:4">
      <c r="A586" s="379" t="s">
        <v>49</v>
      </c>
      <c r="B586" s="379"/>
      <c r="C586" s="379"/>
      <c r="D586" s="379"/>
    </row>
    <row r="587" spans="1:4">
      <c r="A587" s="203">
        <v>1</v>
      </c>
      <c r="B587" s="115" t="s">
        <v>411</v>
      </c>
      <c r="C587" s="115">
        <v>2016</v>
      </c>
      <c r="D587" s="213">
        <v>1500</v>
      </c>
    </row>
    <row r="588" spans="1:4">
      <c r="A588" s="203">
        <v>2</v>
      </c>
      <c r="B588" s="115" t="s">
        <v>411</v>
      </c>
      <c r="C588" s="115">
        <v>2016</v>
      </c>
      <c r="D588" s="213">
        <v>1500</v>
      </c>
    </row>
    <row r="589" spans="1:4">
      <c r="A589" s="203">
        <v>3</v>
      </c>
      <c r="B589" s="115" t="s">
        <v>912</v>
      </c>
      <c r="C589" s="115">
        <v>2020</v>
      </c>
      <c r="D589" s="213">
        <v>2668.37</v>
      </c>
    </row>
    <row r="590" spans="1:4">
      <c r="A590" s="203">
        <v>4</v>
      </c>
      <c r="B590" s="115" t="s">
        <v>727</v>
      </c>
      <c r="C590" s="115">
        <v>2018</v>
      </c>
      <c r="D590" s="213">
        <v>900</v>
      </c>
    </row>
    <row r="591" spans="1:4">
      <c r="D591" s="239">
        <f>SUM(D587:D590)</f>
        <v>6568.37</v>
      </c>
    </row>
    <row r="592" spans="1:4">
      <c r="A592" s="383" t="s">
        <v>761</v>
      </c>
      <c r="B592" s="383"/>
      <c r="C592" s="383"/>
      <c r="D592" s="383"/>
    </row>
    <row r="593" spans="1:4">
      <c r="A593" s="379" t="s">
        <v>48</v>
      </c>
      <c r="B593" s="379"/>
      <c r="C593" s="379"/>
      <c r="D593" s="379"/>
    </row>
    <row r="594" spans="1:4">
      <c r="A594" s="218">
        <v>1</v>
      </c>
      <c r="B594" s="206" t="s">
        <v>284</v>
      </c>
      <c r="C594" s="206">
        <v>2012</v>
      </c>
      <c r="D594" s="207">
        <v>1999</v>
      </c>
    </row>
    <row r="595" spans="1:4">
      <c r="A595" s="218">
        <v>2</v>
      </c>
      <c r="B595" s="206" t="s">
        <v>913</v>
      </c>
      <c r="C595" s="206">
        <v>2014</v>
      </c>
      <c r="D595" s="207">
        <v>1382</v>
      </c>
    </row>
    <row r="596" spans="1:4">
      <c r="A596" s="218">
        <v>3</v>
      </c>
      <c r="B596" s="206" t="s">
        <v>282</v>
      </c>
      <c r="C596" s="206">
        <v>2014</v>
      </c>
      <c r="D596" s="207">
        <v>1589</v>
      </c>
    </row>
    <row r="597" spans="1:4">
      <c r="A597" s="218">
        <v>4</v>
      </c>
      <c r="B597" s="206" t="s">
        <v>280</v>
      </c>
      <c r="C597" s="206">
        <v>2015</v>
      </c>
      <c r="D597" s="207">
        <v>3596</v>
      </c>
    </row>
    <row r="598" spans="1:4">
      <c r="A598" s="218">
        <v>5</v>
      </c>
      <c r="B598" s="206" t="s">
        <v>412</v>
      </c>
      <c r="C598" s="206">
        <v>2015</v>
      </c>
      <c r="D598" s="207">
        <v>720.01</v>
      </c>
    </row>
    <row r="599" spans="1:4">
      <c r="A599" s="218">
        <v>6</v>
      </c>
      <c r="B599" s="206" t="s">
        <v>413</v>
      </c>
      <c r="C599" s="206">
        <v>2015</v>
      </c>
      <c r="D599" s="207">
        <v>210</v>
      </c>
    </row>
    <row r="600" spans="1:4">
      <c r="A600" s="218">
        <v>7</v>
      </c>
      <c r="B600" s="206" t="s">
        <v>414</v>
      </c>
      <c r="C600" s="206">
        <v>2015</v>
      </c>
      <c r="D600" s="207">
        <v>1900</v>
      </c>
    </row>
    <row r="601" spans="1:4">
      <c r="A601" s="218">
        <v>8</v>
      </c>
      <c r="B601" s="206" t="s">
        <v>414</v>
      </c>
      <c r="C601" s="206">
        <v>2015</v>
      </c>
      <c r="D601" s="207">
        <v>1900</v>
      </c>
    </row>
    <row r="602" spans="1:4">
      <c r="A602" s="218">
        <v>9</v>
      </c>
      <c r="B602" s="115" t="s">
        <v>728</v>
      </c>
      <c r="C602" s="115">
        <v>2017</v>
      </c>
      <c r="D602" s="213">
        <v>783</v>
      </c>
    </row>
    <row r="603" spans="1:4">
      <c r="A603" s="218">
        <v>10</v>
      </c>
      <c r="B603" s="115" t="s">
        <v>728</v>
      </c>
      <c r="C603" s="115">
        <v>2017</v>
      </c>
      <c r="D603" s="207">
        <v>783</v>
      </c>
    </row>
    <row r="604" spans="1:4">
      <c r="A604" s="218">
        <v>11</v>
      </c>
      <c r="B604" s="115" t="s">
        <v>728</v>
      </c>
      <c r="C604" s="115">
        <v>2017</v>
      </c>
      <c r="D604" s="207">
        <v>783</v>
      </c>
    </row>
    <row r="605" spans="1:4">
      <c r="A605" s="218">
        <v>12</v>
      </c>
      <c r="B605" s="115" t="s">
        <v>728</v>
      </c>
      <c r="C605" s="115">
        <v>2017</v>
      </c>
      <c r="D605" s="207">
        <v>783</v>
      </c>
    </row>
    <row r="606" spans="1:4">
      <c r="A606" s="218">
        <v>13</v>
      </c>
      <c r="B606" s="115" t="s">
        <v>728</v>
      </c>
      <c r="C606" s="115">
        <v>2017</v>
      </c>
      <c r="D606" s="207">
        <v>533</v>
      </c>
    </row>
    <row r="607" spans="1:4">
      <c r="A607" s="218">
        <v>14</v>
      </c>
      <c r="B607" s="115" t="s">
        <v>728</v>
      </c>
      <c r="C607" s="115">
        <v>2017</v>
      </c>
      <c r="D607" s="207">
        <v>533</v>
      </c>
    </row>
    <row r="608" spans="1:4">
      <c r="A608" s="218">
        <v>15</v>
      </c>
      <c r="B608" s="115" t="s">
        <v>914</v>
      </c>
      <c r="C608" s="115">
        <v>2017</v>
      </c>
      <c r="D608" s="207">
        <v>6720</v>
      </c>
    </row>
    <row r="609" spans="1:5">
      <c r="A609" s="218">
        <v>16</v>
      </c>
      <c r="B609" s="115" t="s">
        <v>915</v>
      </c>
      <c r="C609" s="115">
        <v>2017</v>
      </c>
      <c r="D609" s="207">
        <v>1280</v>
      </c>
    </row>
    <row r="610" spans="1:5">
      <c r="A610" s="218">
        <v>17</v>
      </c>
      <c r="B610" s="241" t="s">
        <v>729</v>
      </c>
      <c r="C610" s="241">
        <v>2017</v>
      </c>
      <c r="D610" s="228">
        <v>0</v>
      </c>
      <c r="E610" s="254" t="s">
        <v>994</v>
      </c>
    </row>
    <row r="611" spans="1:5">
      <c r="A611" s="218">
        <v>18</v>
      </c>
      <c r="B611" s="206" t="s">
        <v>730</v>
      </c>
      <c r="C611" s="206">
        <v>2018</v>
      </c>
      <c r="D611" s="207">
        <v>2050</v>
      </c>
    </row>
    <row r="612" spans="1:5">
      <c r="A612" s="218">
        <v>19</v>
      </c>
      <c r="B612" s="206" t="s">
        <v>916</v>
      </c>
      <c r="C612" s="206">
        <v>2020</v>
      </c>
      <c r="D612" s="207">
        <v>4915</v>
      </c>
    </row>
    <row r="613" spans="1:5">
      <c r="A613" s="218">
        <v>20</v>
      </c>
      <c r="B613" s="206" t="s">
        <v>917</v>
      </c>
      <c r="C613" s="206">
        <v>2020</v>
      </c>
      <c r="D613" s="207">
        <v>7040</v>
      </c>
    </row>
    <row r="614" spans="1:5">
      <c r="A614" s="218">
        <v>21</v>
      </c>
      <c r="B614" s="206" t="s">
        <v>918</v>
      </c>
      <c r="C614" s="206">
        <v>2020</v>
      </c>
      <c r="D614" s="207">
        <v>3188</v>
      </c>
    </row>
    <row r="615" spans="1:5">
      <c r="A615" s="218">
        <v>22</v>
      </c>
      <c r="B615" s="206" t="s">
        <v>919</v>
      </c>
      <c r="C615" s="206">
        <v>2020</v>
      </c>
      <c r="D615" s="207">
        <v>2400</v>
      </c>
    </row>
    <row r="616" spans="1:5">
      <c r="A616" s="218">
        <v>23</v>
      </c>
      <c r="B616" s="206" t="s">
        <v>277</v>
      </c>
      <c r="C616" s="206">
        <v>2021</v>
      </c>
      <c r="D616" s="213">
        <v>3000</v>
      </c>
    </row>
    <row r="617" spans="1:5">
      <c r="A617" s="218">
        <v>24</v>
      </c>
      <c r="B617" s="115" t="s">
        <v>277</v>
      </c>
      <c r="C617" s="206">
        <v>2021</v>
      </c>
      <c r="D617" s="213">
        <v>3000</v>
      </c>
    </row>
    <row r="618" spans="1:5">
      <c r="A618" s="218">
        <v>25</v>
      </c>
      <c r="B618" s="206" t="s">
        <v>277</v>
      </c>
      <c r="C618" s="206">
        <v>2021</v>
      </c>
      <c r="D618" s="207">
        <v>3100</v>
      </c>
    </row>
    <row r="619" spans="1:5">
      <c r="A619" s="218">
        <v>26</v>
      </c>
      <c r="B619" s="206" t="s">
        <v>70</v>
      </c>
      <c r="C619" s="206">
        <v>2021</v>
      </c>
      <c r="D619" s="207">
        <v>1450</v>
      </c>
    </row>
    <row r="620" spans="1:5">
      <c r="D620" s="239">
        <f>SUM(D594:D619)</f>
        <v>55637.01</v>
      </c>
    </row>
    <row r="621" spans="1:5">
      <c r="A621" s="386" t="s">
        <v>49</v>
      </c>
      <c r="B621" s="386"/>
      <c r="C621" s="386"/>
      <c r="D621" s="386"/>
    </row>
    <row r="622" spans="1:5">
      <c r="A622" s="219" t="s">
        <v>920</v>
      </c>
      <c r="B622" s="206" t="s">
        <v>283</v>
      </c>
      <c r="C622" s="206">
        <v>2013</v>
      </c>
      <c r="D622" s="207">
        <v>7626</v>
      </c>
    </row>
    <row r="623" spans="1:5">
      <c r="A623" s="219" t="s">
        <v>921</v>
      </c>
      <c r="B623" s="206" t="s">
        <v>286</v>
      </c>
      <c r="C623" s="206">
        <v>2013</v>
      </c>
      <c r="D623" s="207">
        <v>2399</v>
      </c>
    </row>
    <row r="624" spans="1:5">
      <c r="A624" s="219" t="s">
        <v>922</v>
      </c>
      <c r="B624" s="241" t="s">
        <v>287</v>
      </c>
      <c r="C624" s="241">
        <v>2011</v>
      </c>
      <c r="D624" s="228">
        <v>0</v>
      </c>
      <c r="E624" s="254" t="s">
        <v>993</v>
      </c>
    </row>
    <row r="625" spans="1:5">
      <c r="A625" s="219" t="s">
        <v>923</v>
      </c>
      <c r="B625" s="206" t="s">
        <v>287</v>
      </c>
      <c r="C625" s="206">
        <v>2014</v>
      </c>
      <c r="D625" s="207">
        <v>1399</v>
      </c>
    </row>
    <row r="626" spans="1:5">
      <c r="A626" s="219" t="s">
        <v>924</v>
      </c>
      <c r="B626" s="206" t="s">
        <v>415</v>
      </c>
      <c r="C626" s="206">
        <v>2015</v>
      </c>
      <c r="D626" s="207">
        <v>1600</v>
      </c>
    </row>
    <row r="627" spans="1:5">
      <c r="A627" s="219" t="s">
        <v>925</v>
      </c>
      <c r="B627" s="229" t="s">
        <v>457</v>
      </c>
      <c r="C627" s="229">
        <v>2016</v>
      </c>
      <c r="D627" s="230">
        <v>315</v>
      </c>
    </row>
    <row r="628" spans="1:5">
      <c r="A628" s="219" t="s">
        <v>926</v>
      </c>
      <c r="B628" s="229" t="s">
        <v>458</v>
      </c>
      <c r="C628" s="229">
        <v>2016</v>
      </c>
      <c r="D628" s="230">
        <v>1780</v>
      </c>
    </row>
    <row r="629" spans="1:5">
      <c r="A629" s="220">
        <v>8</v>
      </c>
      <c r="B629" s="242" t="s">
        <v>81</v>
      </c>
      <c r="C629" s="242">
        <v>2017</v>
      </c>
      <c r="D629" s="231">
        <v>0</v>
      </c>
      <c r="E629" s="254" t="s">
        <v>992</v>
      </c>
    </row>
    <row r="630" spans="1:5">
      <c r="A630" s="220">
        <v>9</v>
      </c>
      <c r="B630" s="206" t="s">
        <v>81</v>
      </c>
      <c r="C630" s="206">
        <v>2018</v>
      </c>
      <c r="D630" s="207">
        <v>1000</v>
      </c>
    </row>
    <row r="631" spans="1:5">
      <c r="A631" s="220">
        <v>10</v>
      </c>
      <c r="B631" s="206" t="s">
        <v>81</v>
      </c>
      <c r="C631" s="206">
        <v>2018</v>
      </c>
      <c r="D631" s="207">
        <v>1000</v>
      </c>
    </row>
    <row r="632" spans="1:5">
      <c r="A632" s="220">
        <v>11</v>
      </c>
      <c r="B632" s="206" t="s">
        <v>81</v>
      </c>
      <c r="C632" s="206">
        <v>2018</v>
      </c>
      <c r="D632" s="207">
        <v>1000</v>
      </c>
    </row>
    <row r="633" spans="1:5">
      <c r="A633" s="220">
        <v>12</v>
      </c>
      <c r="B633" s="206" t="s">
        <v>720</v>
      </c>
      <c r="C633" s="206">
        <v>2018</v>
      </c>
      <c r="D633" s="207">
        <v>599</v>
      </c>
    </row>
    <row r="634" spans="1:5">
      <c r="A634" s="220">
        <v>13</v>
      </c>
      <c r="B634" s="206" t="s">
        <v>731</v>
      </c>
      <c r="C634" s="206">
        <v>2018</v>
      </c>
      <c r="D634" s="207">
        <v>2290</v>
      </c>
    </row>
    <row r="635" spans="1:5">
      <c r="A635" s="220">
        <v>14</v>
      </c>
      <c r="B635" s="152" t="s">
        <v>927</v>
      </c>
      <c r="C635" s="152">
        <v>2019</v>
      </c>
      <c r="D635" s="225">
        <v>3100</v>
      </c>
    </row>
    <row r="636" spans="1:5">
      <c r="A636" s="220">
        <v>15</v>
      </c>
      <c r="B636" s="206" t="s">
        <v>928</v>
      </c>
      <c r="C636" s="206">
        <v>2019</v>
      </c>
      <c r="D636" s="207">
        <v>1979</v>
      </c>
    </row>
    <row r="637" spans="1:5">
      <c r="A637" s="220">
        <v>16</v>
      </c>
      <c r="B637" s="206" t="s">
        <v>928</v>
      </c>
      <c r="C637" s="206">
        <v>2019</v>
      </c>
      <c r="D637" s="207">
        <v>1900</v>
      </c>
    </row>
    <row r="638" spans="1:5">
      <c r="A638" s="220">
        <v>17</v>
      </c>
      <c r="B638" s="206" t="s">
        <v>929</v>
      </c>
      <c r="C638" s="206">
        <v>2020</v>
      </c>
      <c r="D638" s="207">
        <v>2380</v>
      </c>
    </row>
    <row r="639" spans="1:5">
      <c r="A639" s="220">
        <v>18</v>
      </c>
      <c r="B639" s="206" t="s">
        <v>929</v>
      </c>
      <c r="C639" s="206">
        <v>2020</v>
      </c>
      <c r="D639" s="207">
        <v>2380</v>
      </c>
    </row>
    <row r="640" spans="1:5">
      <c r="A640" s="220">
        <v>19</v>
      </c>
      <c r="B640" s="221" t="s">
        <v>930</v>
      </c>
      <c r="C640" s="221">
        <v>2020</v>
      </c>
      <c r="D640" s="207">
        <v>23247</v>
      </c>
    </row>
    <row r="641" spans="1:4">
      <c r="A641" s="220">
        <v>20</v>
      </c>
      <c r="B641" s="221" t="s">
        <v>931</v>
      </c>
      <c r="C641" s="221">
        <v>2020</v>
      </c>
      <c r="D641" s="207">
        <v>999.01</v>
      </c>
    </row>
    <row r="642" spans="1:4">
      <c r="A642" s="220">
        <v>21</v>
      </c>
      <c r="B642" s="152" t="s">
        <v>932</v>
      </c>
      <c r="C642" s="152">
        <v>2020</v>
      </c>
      <c r="D642" s="225">
        <v>3090</v>
      </c>
    </row>
    <row r="643" spans="1:4">
      <c r="A643" s="220">
        <v>22</v>
      </c>
      <c r="B643" s="206" t="s">
        <v>933</v>
      </c>
      <c r="C643" s="206">
        <v>2020</v>
      </c>
      <c r="D643" s="207">
        <v>3125</v>
      </c>
    </row>
    <row r="644" spans="1:4">
      <c r="A644" s="220">
        <v>23</v>
      </c>
      <c r="B644" s="206" t="s">
        <v>933</v>
      </c>
      <c r="C644" s="206">
        <v>2020</v>
      </c>
      <c r="D644" s="213">
        <v>3125</v>
      </c>
    </row>
    <row r="645" spans="1:4">
      <c r="D645" s="239">
        <f>SUM(D622:D644)</f>
        <v>66333.010000000009</v>
      </c>
    </row>
    <row r="646" spans="1:4">
      <c r="A646" s="383" t="s">
        <v>986</v>
      </c>
      <c r="B646" s="383"/>
      <c r="C646" s="383"/>
      <c r="D646" s="383"/>
    </row>
    <row r="647" spans="1:4">
      <c r="A647" s="379" t="s">
        <v>48</v>
      </c>
      <c r="B647" s="379"/>
      <c r="C647" s="379"/>
      <c r="D647" s="379"/>
    </row>
    <row r="648" spans="1:4">
      <c r="A648" s="203">
        <v>1</v>
      </c>
      <c r="B648" s="115" t="s">
        <v>938</v>
      </c>
      <c r="C648" s="115">
        <v>2021</v>
      </c>
      <c r="D648" s="213">
        <v>1280</v>
      </c>
    </row>
    <row r="649" spans="1:4">
      <c r="A649" s="203">
        <v>2</v>
      </c>
      <c r="B649" s="115" t="s">
        <v>939</v>
      </c>
      <c r="C649" s="115">
        <v>2021</v>
      </c>
      <c r="D649" s="213">
        <v>7300</v>
      </c>
    </row>
    <row r="650" spans="1:4">
      <c r="A650" s="203">
        <v>3</v>
      </c>
      <c r="B650" s="115" t="s">
        <v>940</v>
      </c>
      <c r="C650" s="115">
        <v>2021</v>
      </c>
      <c r="D650" s="213">
        <v>918.99</v>
      </c>
    </row>
    <row r="651" spans="1:4">
      <c r="A651" s="203">
        <v>4</v>
      </c>
      <c r="B651" s="115" t="s">
        <v>941</v>
      </c>
      <c r="C651" s="115">
        <v>2020</v>
      </c>
      <c r="D651" s="213">
        <v>5535</v>
      </c>
    </row>
    <row r="652" spans="1:4">
      <c r="A652" s="203">
        <v>5</v>
      </c>
      <c r="B652" s="115" t="s">
        <v>942</v>
      </c>
      <c r="C652" s="115">
        <v>2020</v>
      </c>
      <c r="D652" s="213">
        <v>8180</v>
      </c>
    </row>
    <row r="653" spans="1:4">
      <c r="A653" s="203">
        <v>6</v>
      </c>
      <c r="B653" s="115" t="s">
        <v>943</v>
      </c>
      <c r="C653" s="115">
        <v>2020</v>
      </c>
      <c r="D653" s="213">
        <v>5600.01</v>
      </c>
    </row>
    <row r="654" spans="1:4">
      <c r="A654" s="203">
        <v>7</v>
      </c>
      <c r="B654" s="115" t="s">
        <v>944</v>
      </c>
      <c r="C654" s="115">
        <v>2020</v>
      </c>
      <c r="D654" s="213">
        <v>579.99</v>
      </c>
    </row>
    <row r="655" spans="1:4">
      <c r="A655" s="203">
        <v>8</v>
      </c>
      <c r="B655" s="115" t="s">
        <v>945</v>
      </c>
      <c r="C655" s="115">
        <v>2020</v>
      </c>
      <c r="D655" s="213">
        <v>750</v>
      </c>
    </row>
    <row r="656" spans="1:4">
      <c r="A656" s="203">
        <v>9</v>
      </c>
      <c r="B656" s="115" t="s">
        <v>946</v>
      </c>
      <c r="C656" s="115">
        <v>2020</v>
      </c>
      <c r="D656" s="213">
        <v>1052.8800000000001</v>
      </c>
    </row>
    <row r="657" spans="1:4">
      <c r="A657" s="203">
        <v>10</v>
      </c>
      <c r="B657" s="115" t="s">
        <v>947</v>
      </c>
      <c r="C657" s="115">
        <v>2020</v>
      </c>
      <c r="D657" s="213">
        <v>634.67999999999995</v>
      </c>
    </row>
    <row r="658" spans="1:4">
      <c r="A658" s="203">
        <v>10</v>
      </c>
      <c r="B658" s="115" t="s">
        <v>947</v>
      </c>
      <c r="C658" s="115">
        <v>2020</v>
      </c>
      <c r="D658" s="213">
        <v>923.73</v>
      </c>
    </row>
    <row r="659" spans="1:4">
      <c r="A659" s="203">
        <v>11</v>
      </c>
      <c r="B659" s="115" t="s">
        <v>735</v>
      </c>
      <c r="C659" s="115">
        <v>2019</v>
      </c>
      <c r="D659" s="213">
        <v>1927</v>
      </c>
    </row>
    <row r="660" spans="1:4">
      <c r="A660" s="203">
        <v>12</v>
      </c>
      <c r="B660" s="115" t="s">
        <v>948</v>
      </c>
      <c r="C660" s="115">
        <v>2019</v>
      </c>
      <c r="D660" s="213">
        <v>4999</v>
      </c>
    </row>
    <row r="661" spans="1:4">
      <c r="A661" s="203">
        <v>13</v>
      </c>
      <c r="B661" s="115" t="s">
        <v>949</v>
      </c>
      <c r="C661" s="115">
        <v>2019</v>
      </c>
      <c r="D661" s="213">
        <v>2930</v>
      </c>
    </row>
    <row r="662" spans="1:4">
      <c r="A662" s="203">
        <v>14</v>
      </c>
      <c r="B662" s="115" t="s">
        <v>735</v>
      </c>
      <c r="C662" s="115">
        <v>2019</v>
      </c>
      <c r="D662" s="213">
        <v>1499</v>
      </c>
    </row>
    <row r="663" spans="1:4">
      <c r="A663" s="203">
        <v>15</v>
      </c>
      <c r="B663" s="115" t="s">
        <v>950</v>
      </c>
      <c r="C663" s="115">
        <v>2019</v>
      </c>
      <c r="D663" s="213">
        <v>1499</v>
      </c>
    </row>
    <row r="664" spans="1:4">
      <c r="A664" s="203">
        <v>16</v>
      </c>
      <c r="B664" s="115" t="s">
        <v>945</v>
      </c>
      <c r="C664" s="115">
        <v>2019</v>
      </c>
      <c r="D664" s="213">
        <v>669</v>
      </c>
    </row>
    <row r="665" spans="1:4">
      <c r="A665" s="203">
        <v>17</v>
      </c>
      <c r="B665" s="115" t="s">
        <v>735</v>
      </c>
      <c r="C665" s="115">
        <v>2018</v>
      </c>
      <c r="D665" s="213">
        <v>1498</v>
      </c>
    </row>
    <row r="666" spans="1:4">
      <c r="A666" s="203">
        <v>18</v>
      </c>
      <c r="B666" s="115" t="s">
        <v>732</v>
      </c>
      <c r="C666" s="115">
        <v>2018</v>
      </c>
      <c r="D666" s="213">
        <v>1703.51</v>
      </c>
    </row>
    <row r="667" spans="1:4">
      <c r="A667" s="203">
        <v>19</v>
      </c>
      <c r="B667" s="115" t="s">
        <v>459</v>
      </c>
      <c r="C667" s="115">
        <v>2017</v>
      </c>
      <c r="D667" s="213">
        <v>320</v>
      </c>
    </row>
    <row r="668" spans="1:4">
      <c r="A668" s="203">
        <v>20</v>
      </c>
      <c r="B668" s="115" t="s">
        <v>736</v>
      </c>
      <c r="C668" s="115">
        <v>2018</v>
      </c>
      <c r="D668" s="213">
        <v>637</v>
      </c>
    </row>
    <row r="669" spans="1:4">
      <c r="A669" s="203">
        <v>21</v>
      </c>
      <c r="B669" s="115" t="s">
        <v>733</v>
      </c>
      <c r="C669" s="115">
        <v>2017</v>
      </c>
      <c r="D669" s="213">
        <v>1717</v>
      </c>
    </row>
    <row r="670" spans="1:4">
      <c r="A670" s="203">
        <v>22</v>
      </c>
      <c r="B670" s="115" t="s">
        <v>733</v>
      </c>
      <c r="C670" s="115">
        <v>2017</v>
      </c>
      <c r="D670" s="213">
        <v>1717</v>
      </c>
    </row>
    <row r="671" spans="1:4">
      <c r="A671" s="203">
        <v>23</v>
      </c>
      <c r="B671" s="115" t="s">
        <v>733</v>
      </c>
      <c r="C671" s="115">
        <v>2017</v>
      </c>
      <c r="D671" s="213">
        <v>1717</v>
      </c>
    </row>
    <row r="672" spans="1:4">
      <c r="A672" s="203">
        <v>24</v>
      </c>
      <c r="B672" s="115" t="s">
        <v>733</v>
      </c>
      <c r="C672" s="115">
        <v>2017</v>
      </c>
      <c r="D672" s="213">
        <v>1717</v>
      </c>
    </row>
    <row r="673" spans="1:4">
      <c r="A673" s="203">
        <v>25</v>
      </c>
      <c r="B673" s="115" t="s">
        <v>733</v>
      </c>
      <c r="C673" s="115">
        <v>2017</v>
      </c>
      <c r="D673" s="213">
        <v>1717</v>
      </c>
    </row>
    <row r="674" spans="1:4">
      <c r="A674" s="203">
        <v>26</v>
      </c>
      <c r="B674" s="115" t="s">
        <v>733</v>
      </c>
      <c r="C674" s="115">
        <v>2017</v>
      </c>
      <c r="D674" s="213">
        <v>1717</v>
      </c>
    </row>
    <row r="675" spans="1:4">
      <c r="A675" s="203">
        <v>27</v>
      </c>
      <c r="B675" s="115" t="s">
        <v>733</v>
      </c>
      <c r="C675" s="115">
        <v>2017</v>
      </c>
      <c r="D675" s="213">
        <v>1717</v>
      </c>
    </row>
    <row r="676" spans="1:4">
      <c r="A676" s="203">
        <v>28</v>
      </c>
      <c r="B676" s="115" t="s">
        <v>733</v>
      </c>
      <c r="C676" s="115">
        <v>2017</v>
      </c>
      <c r="D676" s="213">
        <v>1717</v>
      </c>
    </row>
    <row r="677" spans="1:4">
      <c r="A677" s="203">
        <v>29</v>
      </c>
      <c r="B677" s="115" t="s">
        <v>733</v>
      </c>
      <c r="C677" s="115">
        <v>2017</v>
      </c>
      <c r="D677" s="213">
        <v>1717</v>
      </c>
    </row>
    <row r="678" spans="1:4">
      <c r="A678" s="203">
        <v>30</v>
      </c>
      <c r="B678" s="115" t="s">
        <v>733</v>
      </c>
      <c r="C678" s="115">
        <v>2017</v>
      </c>
      <c r="D678" s="213">
        <v>1717</v>
      </c>
    </row>
    <row r="679" spans="1:4">
      <c r="A679" s="203">
        <v>31</v>
      </c>
      <c r="B679" s="115" t="s">
        <v>733</v>
      </c>
      <c r="C679" s="115">
        <v>2017</v>
      </c>
      <c r="D679" s="213">
        <v>1717</v>
      </c>
    </row>
    <row r="680" spans="1:4">
      <c r="A680" s="203">
        <v>32</v>
      </c>
      <c r="B680" s="115" t="s">
        <v>733</v>
      </c>
      <c r="C680" s="115">
        <v>2017</v>
      </c>
      <c r="D680" s="213">
        <v>1717</v>
      </c>
    </row>
    <row r="681" spans="1:4">
      <c r="A681" s="203">
        <v>33</v>
      </c>
      <c r="B681" s="115" t="s">
        <v>733</v>
      </c>
      <c r="C681" s="115">
        <v>2017</v>
      </c>
      <c r="D681" s="213">
        <v>1717</v>
      </c>
    </row>
    <row r="682" spans="1:4">
      <c r="A682" s="203">
        <v>34</v>
      </c>
      <c r="B682" s="115" t="s">
        <v>733</v>
      </c>
      <c r="C682" s="115">
        <v>2017</v>
      </c>
      <c r="D682" s="213">
        <v>1717</v>
      </c>
    </row>
    <row r="683" spans="1:4">
      <c r="A683" s="203">
        <v>35</v>
      </c>
      <c r="B683" s="115" t="s">
        <v>733</v>
      </c>
      <c r="C683" s="115">
        <v>2017</v>
      </c>
      <c r="D683" s="213">
        <v>1717</v>
      </c>
    </row>
    <row r="684" spans="1:4">
      <c r="A684" s="203">
        <v>36</v>
      </c>
      <c r="B684" s="115" t="s">
        <v>733</v>
      </c>
      <c r="C684" s="115">
        <v>2017</v>
      </c>
      <c r="D684" s="213">
        <v>1717</v>
      </c>
    </row>
    <row r="685" spans="1:4">
      <c r="A685" s="203">
        <v>37</v>
      </c>
      <c r="B685" s="115" t="s">
        <v>734</v>
      </c>
      <c r="C685" s="115">
        <v>2017</v>
      </c>
      <c r="D685" s="213">
        <v>4300</v>
      </c>
    </row>
    <row r="686" spans="1:4">
      <c r="A686" s="203">
        <v>38</v>
      </c>
      <c r="B686" s="115" t="s">
        <v>951</v>
      </c>
      <c r="C686" s="115">
        <v>2017</v>
      </c>
      <c r="D686" s="213">
        <v>1349</v>
      </c>
    </row>
    <row r="687" spans="1:4">
      <c r="A687" s="203">
        <v>39</v>
      </c>
      <c r="B687" s="115" t="s">
        <v>288</v>
      </c>
      <c r="C687" s="115">
        <v>2016</v>
      </c>
      <c r="D687" s="213">
        <v>399</v>
      </c>
    </row>
    <row r="688" spans="1:4">
      <c r="A688" s="203">
        <v>40</v>
      </c>
      <c r="B688" s="115" t="s">
        <v>939</v>
      </c>
      <c r="C688" s="115">
        <v>2021</v>
      </c>
      <c r="D688" s="213">
        <v>7300</v>
      </c>
    </row>
    <row r="689" spans="1:4">
      <c r="A689" s="203">
        <v>41</v>
      </c>
      <c r="B689" s="115" t="s">
        <v>939</v>
      </c>
      <c r="C689" s="115">
        <v>2021</v>
      </c>
      <c r="D689" s="213">
        <v>7300</v>
      </c>
    </row>
    <row r="690" spans="1:4">
      <c r="A690" s="203">
        <v>41</v>
      </c>
      <c r="B690" s="115" t="s">
        <v>940</v>
      </c>
      <c r="C690" s="115">
        <v>2021</v>
      </c>
      <c r="D690" s="213">
        <v>948.99</v>
      </c>
    </row>
    <row r="691" spans="1:4">
      <c r="A691" s="203">
        <v>42</v>
      </c>
      <c r="B691" s="115" t="s">
        <v>952</v>
      </c>
      <c r="C691" s="115">
        <v>2021</v>
      </c>
      <c r="D691" s="213">
        <v>4560.01</v>
      </c>
    </row>
    <row r="692" spans="1:4">
      <c r="A692" s="203">
        <v>43</v>
      </c>
      <c r="B692" s="115" t="s">
        <v>953</v>
      </c>
      <c r="C692" s="115">
        <v>2021</v>
      </c>
      <c r="D692" s="213">
        <v>5833.33</v>
      </c>
    </row>
    <row r="693" spans="1:4">
      <c r="A693" s="203">
        <v>41</v>
      </c>
      <c r="B693" s="115" t="s">
        <v>953</v>
      </c>
      <c r="C693" s="115">
        <v>2021</v>
      </c>
      <c r="D693" s="213">
        <v>5833.33</v>
      </c>
    </row>
    <row r="694" spans="1:4">
      <c r="A694" s="203">
        <v>42</v>
      </c>
      <c r="B694" s="115" t="s">
        <v>953</v>
      </c>
      <c r="C694" s="115">
        <v>2021</v>
      </c>
      <c r="D694" s="213">
        <v>5833.34</v>
      </c>
    </row>
    <row r="695" spans="1:4">
      <c r="D695" s="239">
        <f>SUM(D648:D694)</f>
        <v>121565.79000000001</v>
      </c>
    </row>
    <row r="696" spans="1:4">
      <c r="A696" s="379" t="s">
        <v>49</v>
      </c>
      <c r="B696" s="379"/>
      <c r="C696" s="379"/>
      <c r="D696" s="379"/>
    </row>
    <row r="697" spans="1:4">
      <c r="A697" s="203">
        <v>1</v>
      </c>
      <c r="B697" s="115" t="s">
        <v>954</v>
      </c>
      <c r="C697" s="115">
        <v>2020</v>
      </c>
      <c r="D697" s="213">
        <v>3198</v>
      </c>
    </row>
    <row r="698" spans="1:4">
      <c r="A698" s="203">
        <v>2</v>
      </c>
      <c r="B698" s="115" t="s">
        <v>954</v>
      </c>
      <c r="C698" s="115">
        <v>2020</v>
      </c>
      <c r="D698" s="213">
        <v>3198</v>
      </c>
    </row>
    <row r="699" spans="1:4">
      <c r="A699" s="203">
        <v>3</v>
      </c>
      <c r="B699" s="115" t="s">
        <v>955</v>
      </c>
      <c r="C699" s="115">
        <v>2020</v>
      </c>
      <c r="D699" s="213">
        <v>2644</v>
      </c>
    </row>
    <row r="700" spans="1:4">
      <c r="A700" s="203">
        <v>4</v>
      </c>
      <c r="B700" s="115" t="s">
        <v>956</v>
      </c>
      <c r="C700" s="115">
        <v>2020</v>
      </c>
      <c r="D700" s="213">
        <v>925</v>
      </c>
    </row>
    <row r="701" spans="1:4">
      <c r="A701" s="203">
        <v>5</v>
      </c>
      <c r="B701" s="115" t="s">
        <v>956</v>
      </c>
      <c r="C701" s="115">
        <v>2020</v>
      </c>
      <c r="D701" s="213">
        <v>925</v>
      </c>
    </row>
    <row r="702" spans="1:4">
      <c r="A702" s="203">
        <v>6</v>
      </c>
      <c r="B702" s="115" t="s">
        <v>956</v>
      </c>
      <c r="C702" s="115">
        <v>2020</v>
      </c>
      <c r="D702" s="213">
        <v>944.1</v>
      </c>
    </row>
    <row r="703" spans="1:4">
      <c r="A703" s="203">
        <v>7</v>
      </c>
      <c r="B703" s="115" t="s">
        <v>957</v>
      </c>
      <c r="C703" s="115">
        <v>2020</v>
      </c>
      <c r="D703" s="213">
        <v>2583</v>
      </c>
    </row>
    <row r="704" spans="1:4">
      <c r="A704" s="203">
        <v>8</v>
      </c>
      <c r="B704" s="115" t="s">
        <v>957</v>
      </c>
      <c r="C704" s="115">
        <v>2020</v>
      </c>
      <c r="D704" s="213">
        <v>2583</v>
      </c>
    </row>
    <row r="705" spans="1:4">
      <c r="A705" s="203">
        <v>9</v>
      </c>
      <c r="B705" s="115" t="s">
        <v>957</v>
      </c>
      <c r="C705" s="115">
        <v>2020</v>
      </c>
      <c r="D705" s="213">
        <v>2583</v>
      </c>
    </row>
    <row r="706" spans="1:4">
      <c r="A706" s="203">
        <v>10</v>
      </c>
      <c r="B706" s="115" t="s">
        <v>957</v>
      </c>
      <c r="C706" s="115">
        <v>2020</v>
      </c>
      <c r="D706" s="213">
        <v>2583</v>
      </c>
    </row>
    <row r="707" spans="1:4">
      <c r="A707" s="203">
        <v>11</v>
      </c>
      <c r="B707" s="115" t="s">
        <v>957</v>
      </c>
      <c r="C707" s="115">
        <v>2020</v>
      </c>
      <c r="D707" s="213">
        <v>2583</v>
      </c>
    </row>
    <row r="708" spans="1:4">
      <c r="A708" s="203">
        <v>12</v>
      </c>
      <c r="B708" s="115" t="s">
        <v>957</v>
      </c>
      <c r="C708" s="115">
        <v>2020</v>
      </c>
      <c r="D708" s="213">
        <v>2583</v>
      </c>
    </row>
    <row r="709" spans="1:4">
      <c r="A709" s="203">
        <v>13</v>
      </c>
      <c r="B709" s="115" t="s">
        <v>957</v>
      </c>
      <c r="C709" s="115">
        <v>2020</v>
      </c>
      <c r="D709" s="213">
        <v>2583</v>
      </c>
    </row>
    <row r="710" spans="1:4">
      <c r="A710" s="203">
        <v>14</v>
      </c>
      <c r="B710" s="115" t="s">
        <v>957</v>
      </c>
      <c r="C710" s="115">
        <v>2020</v>
      </c>
      <c r="D710" s="213">
        <v>2583</v>
      </c>
    </row>
    <row r="711" spans="1:4">
      <c r="A711" s="203">
        <v>15</v>
      </c>
      <c r="B711" s="115" t="s">
        <v>957</v>
      </c>
      <c r="C711" s="115">
        <v>2020</v>
      </c>
      <c r="D711" s="213">
        <v>2583</v>
      </c>
    </row>
    <row r="712" spans="1:4">
      <c r="A712" s="203">
        <v>16</v>
      </c>
      <c r="B712" s="115" t="s">
        <v>958</v>
      </c>
      <c r="C712" s="115">
        <v>2020</v>
      </c>
      <c r="D712" s="213">
        <v>2739</v>
      </c>
    </row>
    <row r="713" spans="1:4">
      <c r="A713" s="203">
        <v>17</v>
      </c>
      <c r="B713" s="115" t="s">
        <v>959</v>
      </c>
      <c r="C713" s="115">
        <v>2019</v>
      </c>
      <c r="D713" s="213">
        <v>940</v>
      </c>
    </row>
    <row r="714" spans="1:4">
      <c r="A714" s="203">
        <v>18</v>
      </c>
      <c r="B714" s="115" t="s">
        <v>706</v>
      </c>
      <c r="C714" s="115">
        <v>2018</v>
      </c>
      <c r="D714" s="213">
        <v>1000</v>
      </c>
    </row>
    <row r="715" spans="1:4">
      <c r="A715" s="203">
        <v>19</v>
      </c>
      <c r="B715" s="115" t="s">
        <v>706</v>
      </c>
      <c r="C715" s="115">
        <v>2018</v>
      </c>
      <c r="D715" s="213">
        <v>1000</v>
      </c>
    </row>
    <row r="716" spans="1:4">
      <c r="A716" s="203">
        <v>20</v>
      </c>
      <c r="B716" s="115" t="s">
        <v>706</v>
      </c>
      <c r="C716" s="115">
        <v>2018</v>
      </c>
      <c r="D716" s="213">
        <v>1000</v>
      </c>
    </row>
    <row r="717" spans="1:4">
      <c r="A717" s="203">
        <v>21</v>
      </c>
      <c r="B717" s="115" t="s">
        <v>737</v>
      </c>
      <c r="C717" s="115">
        <v>2018</v>
      </c>
      <c r="D717" s="213">
        <v>824.98</v>
      </c>
    </row>
    <row r="718" spans="1:4">
      <c r="A718" s="203">
        <v>22</v>
      </c>
      <c r="B718" s="115" t="s">
        <v>706</v>
      </c>
      <c r="C718" s="115">
        <v>2017</v>
      </c>
      <c r="D718" s="213">
        <v>2198.0100000000002</v>
      </c>
    </row>
    <row r="719" spans="1:4">
      <c r="A719" s="203">
        <v>23</v>
      </c>
      <c r="B719" s="115" t="s">
        <v>461</v>
      </c>
      <c r="C719" s="115">
        <v>2017</v>
      </c>
      <c r="D719" s="213">
        <v>2078.6999999999998</v>
      </c>
    </row>
    <row r="720" spans="1:4">
      <c r="A720" s="203">
        <v>24</v>
      </c>
      <c r="B720" s="115" t="s">
        <v>290</v>
      </c>
      <c r="C720" s="115">
        <v>2020</v>
      </c>
      <c r="D720" s="213">
        <v>736.77</v>
      </c>
    </row>
    <row r="721" spans="1:4">
      <c r="A721" s="203">
        <v>26</v>
      </c>
      <c r="B721" s="115" t="s">
        <v>960</v>
      </c>
      <c r="C721" s="115">
        <v>2016</v>
      </c>
      <c r="D721" s="255">
        <v>1100</v>
      </c>
    </row>
    <row r="722" spans="1:4">
      <c r="A722" s="203">
        <v>26</v>
      </c>
      <c r="B722" s="115" t="s">
        <v>460</v>
      </c>
      <c r="C722" s="115">
        <v>2016</v>
      </c>
      <c r="D722" s="213">
        <v>2110</v>
      </c>
    </row>
    <row r="723" spans="1:4">
      <c r="A723" s="203">
        <v>26</v>
      </c>
      <c r="B723" s="115" t="s">
        <v>961</v>
      </c>
      <c r="C723" s="115">
        <v>2021</v>
      </c>
      <c r="D723" s="213">
        <v>3299</v>
      </c>
    </row>
    <row r="724" spans="1:4">
      <c r="A724" s="203">
        <v>27</v>
      </c>
      <c r="B724" s="115" t="s">
        <v>961</v>
      </c>
      <c r="C724" s="115">
        <v>2021</v>
      </c>
      <c r="D724" s="213">
        <v>3299</v>
      </c>
    </row>
    <row r="725" spans="1:4">
      <c r="A725" s="203">
        <v>28</v>
      </c>
      <c r="B725" s="115" t="s">
        <v>416</v>
      </c>
      <c r="C725" s="115">
        <v>2021</v>
      </c>
      <c r="D725" s="213">
        <v>3019.99</v>
      </c>
    </row>
    <row r="726" spans="1:4">
      <c r="A726" s="203">
        <v>29</v>
      </c>
      <c r="B726" s="115" t="s">
        <v>962</v>
      </c>
      <c r="C726" s="115">
        <v>2021</v>
      </c>
      <c r="D726" s="213">
        <v>539.99</v>
      </c>
    </row>
    <row r="727" spans="1:4">
      <c r="A727" s="203">
        <v>30</v>
      </c>
      <c r="B727" s="115" t="s">
        <v>963</v>
      </c>
      <c r="C727" s="115">
        <v>2021</v>
      </c>
      <c r="D727" s="213">
        <v>649</v>
      </c>
    </row>
    <row r="728" spans="1:4">
      <c r="A728" s="203">
        <v>43</v>
      </c>
      <c r="B728" s="115" t="s">
        <v>416</v>
      </c>
      <c r="C728" s="115">
        <v>2022</v>
      </c>
      <c r="D728" s="213">
        <v>2930</v>
      </c>
    </row>
    <row r="729" spans="1:4">
      <c r="D729" s="239">
        <f>SUM(D697:D728)</f>
        <v>64545.539999999994</v>
      </c>
    </row>
    <row r="730" spans="1:4">
      <c r="A730" s="383" t="s">
        <v>236</v>
      </c>
      <c r="B730" s="383"/>
      <c r="C730" s="383"/>
      <c r="D730" s="383"/>
    </row>
    <row r="731" spans="1:4">
      <c r="A731" s="386" t="s">
        <v>48</v>
      </c>
      <c r="B731" s="386"/>
      <c r="C731" s="386"/>
      <c r="D731" s="386"/>
    </row>
    <row r="732" spans="1:4">
      <c r="A732" s="220">
        <v>1</v>
      </c>
      <c r="B732" s="152" t="s">
        <v>66</v>
      </c>
      <c r="C732" s="152">
        <v>2010</v>
      </c>
      <c r="D732" s="232">
        <v>2989</v>
      </c>
    </row>
    <row r="733" spans="1:4">
      <c r="A733" s="220">
        <v>2</v>
      </c>
      <c r="B733" s="221" t="s">
        <v>290</v>
      </c>
      <c r="C733" s="152">
        <v>2010</v>
      </c>
      <c r="D733" s="225">
        <v>713.5</v>
      </c>
    </row>
    <row r="734" spans="1:4">
      <c r="A734" s="220">
        <v>3</v>
      </c>
      <c r="B734" s="221" t="s">
        <v>291</v>
      </c>
      <c r="C734" s="152">
        <v>2010</v>
      </c>
      <c r="D734" s="225">
        <v>2061.8000000000002</v>
      </c>
    </row>
    <row r="735" spans="1:4">
      <c r="A735" s="220">
        <v>4</v>
      </c>
      <c r="B735" s="221" t="s">
        <v>59</v>
      </c>
      <c r="C735" s="152">
        <v>2011</v>
      </c>
      <c r="D735" s="232">
        <v>2952</v>
      </c>
    </row>
    <row r="736" spans="1:4">
      <c r="A736" s="220">
        <v>5</v>
      </c>
      <c r="B736" s="152" t="s">
        <v>289</v>
      </c>
      <c r="C736" s="152">
        <v>2014</v>
      </c>
      <c r="D736" s="225">
        <v>2077.4699999999998</v>
      </c>
    </row>
    <row r="737" spans="1:4">
      <c r="A737" s="220">
        <v>6</v>
      </c>
      <c r="B737" s="221" t="s">
        <v>289</v>
      </c>
      <c r="C737" s="152">
        <v>2014</v>
      </c>
      <c r="D737" s="232">
        <v>996.3</v>
      </c>
    </row>
    <row r="738" spans="1:4">
      <c r="A738" s="220">
        <v>7</v>
      </c>
      <c r="B738" s="221" t="s">
        <v>418</v>
      </c>
      <c r="C738" s="152">
        <v>2015</v>
      </c>
      <c r="D738" s="232">
        <v>10971</v>
      </c>
    </row>
    <row r="739" spans="1:4">
      <c r="A739" s="220">
        <v>8</v>
      </c>
      <c r="B739" s="221" t="s">
        <v>419</v>
      </c>
      <c r="C739" s="152">
        <v>2015</v>
      </c>
      <c r="D739" s="232">
        <v>3498.12</v>
      </c>
    </row>
    <row r="740" spans="1:4">
      <c r="A740" s="220">
        <v>9</v>
      </c>
      <c r="B740" s="221" t="s">
        <v>285</v>
      </c>
      <c r="C740" s="152">
        <v>2015</v>
      </c>
      <c r="D740" s="232">
        <v>18383.580000000002</v>
      </c>
    </row>
    <row r="741" spans="1:4">
      <c r="A741" s="220">
        <v>10</v>
      </c>
      <c r="B741" s="221" t="s">
        <v>74</v>
      </c>
      <c r="C741" s="152">
        <v>2015</v>
      </c>
      <c r="D741" s="232">
        <v>2846.22</v>
      </c>
    </row>
    <row r="742" spans="1:4">
      <c r="A742" s="220">
        <v>11</v>
      </c>
      <c r="B742" s="221" t="s">
        <v>74</v>
      </c>
      <c r="C742" s="152">
        <v>2016</v>
      </c>
      <c r="D742" s="232">
        <v>3290.25</v>
      </c>
    </row>
    <row r="743" spans="1:4">
      <c r="A743" s="220">
        <v>12</v>
      </c>
      <c r="B743" s="221" t="s">
        <v>463</v>
      </c>
      <c r="C743" s="152">
        <v>2016</v>
      </c>
      <c r="D743" s="232">
        <v>704.05</v>
      </c>
    </row>
    <row r="744" spans="1:4">
      <c r="A744" s="220">
        <v>13</v>
      </c>
      <c r="B744" s="221" t="s">
        <v>74</v>
      </c>
      <c r="C744" s="152">
        <v>2016</v>
      </c>
      <c r="D744" s="232">
        <v>3499.35</v>
      </c>
    </row>
    <row r="745" spans="1:4">
      <c r="A745" s="220">
        <v>14</v>
      </c>
      <c r="B745" s="152" t="s">
        <v>74</v>
      </c>
      <c r="C745" s="152">
        <v>2016</v>
      </c>
      <c r="D745" s="225">
        <v>3499.35</v>
      </c>
    </row>
    <row r="746" spans="1:4">
      <c r="A746" s="220">
        <v>15</v>
      </c>
      <c r="B746" s="152" t="s">
        <v>462</v>
      </c>
      <c r="C746" s="152">
        <v>2017</v>
      </c>
      <c r="D746" s="225">
        <v>1499.37</v>
      </c>
    </row>
    <row r="747" spans="1:4">
      <c r="A747" s="220">
        <v>16</v>
      </c>
      <c r="B747" s="152" t="s">
        <v>738</v>
      </c>
      <c r="C747" s="152">
        <v>2018</v>
      </c>
      <c r="D747" s="225">
        <v>1100</v>
      </c>
    </row>
    <row r="748" spans="1:4">
      <c r="A748" s="220">
        <v>17</v>
      </c>
      <c r="B748" s="152" t="s">
        <v>739</v>
      </c>
      <c r="C748" s="152">
        <v>2018</v>
      </c>
      <c r="D748" s="225">
        <v>719.55</v>
      </c>
    </row>
    <row r="749" spans="1:4" ht="36">
      <c r="A749" s="220">
        <v>18</v>
      </c>
      <c r="B749" s="152" t="s">
        <v>740</v>
      </c>
      <c r="C749" s="152">
        <v>2018</v>
      </c>
      <c r="D749" s="225">
        <v>3038.1</v>
      </c>
    </row>
    <row r="750" spans="1:4" ht="36">
      <c r="A750" s="220">
        <v>19</v>
      </c>
      <c r="B750" s="152" t="s">
        <v>740</v>
      </c>
      <c r="C750" s="152">
        <v>2018</v>
      </c>
      <c r="D750" s="225">
        <v>3038.1</v>
      </c>
    </row>
    <row r="751" spans="1:4" ht="36">
      <c r="A751" s="220">
        <v>20</v>
      </c>
      <c r="B751" s="152" t="s">
        <v>741</v>
      </c>
      <c r="C751" s="152">
        <v>2018</v>
      </c>
      <c r="D751" s="225">
        <v>2568.2399999999998</v>
      </c>
    </row>
    <row r="752" spans="1:4" ht="36">
      <c r="A752" s="220">
        <v>21</v>
      </c>
      <c r="B752" s="152" t="s">
        <v>741</v>
      </c>
      <c r="C752" s="152">
        <v>2018</v>
      </c>
      <c r="D752" s="225">
        <v>2568.2399999999998</v>
      </c>
    </row>
    <row r="753" spans="1:4">
      <c r="A753" s="220">
        <v>22</v>
      </c>
      <c r="B753" s="152" t="s">
        <v>742</v>
      </c>
      <c r="C753" s="152">
        <v>2018</v>
      </c>
      <c r="D753" s="225">
        <v>522.75</v>
      </c>
    </row>
    <row r="754" spans="1:4">
      <c r="A754" s="220">
        <v>23</v>
      </c>
      <c r="B754" s="152" t="s">
        <v>738</v>
      </c>
      <c r="C754" s="152">
        <v>2018</v>
      </c>
      <c r="D754" s="225">
        <v>1075.02</v>
      </c>
    </row>
    <row r="755" spans="1:4">
      <c r="A755" s="220">
        <v>24</v>
      </c>
      <c r="B755" s="221" t="s">
        <v>743</v>
      </c>
      <c r="C755" s="221">
        <v>2018</v>
      </c>
      <c r="D755" s="232">
        <v>501.84</v>
      </c>
    </row>
    <row r="756" spans="1:4">
      <c r="A756" s="220">
        <v>25</v>
      </c>
      <c r="B756" s="221" t="s">
        <v>743</v>
      </c>
      <c r="C756" s="221">
        <v>2018</v>
      </c>
      <c r="D756" s="232">
        <v>501.84</v>
      </c>
    </row>
    <row r="757" spans="1:4">
      <c r="A757" s="220">
        <v>26</v>
      </c>
      <c r="B757" s="221" t="s">
        <v>744</v>
      </c>
      <c r="C757" s="221">
        <v>2018</v>
      </c>
      <c r="D757" s="232">
        <v>704.79</v>
      </c>
    </row>
    <row r="758" spans="1:4">
      <c r="A758" s="220">
        <v>27</v>
      </c>
      <c r="B758" s="221" t="s">
        <v>745</v>
      </c>
      <c r="C758" s="221">
        <v>2018</v>
      </c>
      <c r="D758" s="232">
        <v>1039.3499999999999</v>
      </c>
    </row>
    <row r="759" spans="1:4">
      <c r="A759" s="220">
        <v>28</v>
      </c>
      <c r="B759" s="152" t="s">
        <v>746</v>
      </c>
      <c r="C759" s="221">
        <v>2018</v>
      </c>
      <c r="D759" s="232">
        <v>2011.05</v>
      </c>
    </row>
    <row r="760" spans="1:4">
      <c r="A760" s="220">
        <v>29</v>
      </c>
      <c r="B760" s="152" t="s">
        <v>746</v>
      </c>
      <c r="C760" s="152">
        <v>2018</v>
      </c>
      <c r="D760" s="225">
        <v>2011.05</v>
      </c>
    </row>
    <row r="761" spans="1:4">
      <c r="A761" s="220">
        <v>30</v>
      </c>
      <c r="B761" s="221" t="s">
        <v>59</v>
      </c>
      <c r="C761" s="221">
        <v>2019</v>
      </c>
      <c r="D761" s="232">
        <v>2632.2</v>
      </c>
    </row>
    <row r="762" spans="1:4">
      <c r="A762" s="220">
        <v>31</v>
      </c>
      <c r="B762" s="152" t="s">
        <v>59</v>
      </c>
      <c r="C762" s="221">
        <v>2019</v>
      </c>
      <c r="D762" s="232">
        <v>2632.2</v>
      </c>
    </row>
    <row r="763" spans="1:4">
      <c r="A763" s="220">
        <v>32</v>
      </c>
      <c r="B763" s="152" t="s">
        <v>59</v>
      </c>
      <c r="C763" s="152">
        <v>2019</v>
      </c>
      <c r="D763" s="225">
        <v>2816.7</v>
      </c>
    </row>
    <row r="764" spans="1:4">
      <c r="A764" s="220">
        <v>33</v>
      </c>
      <c r="B764" s="221" t="s">
        <v>964</v>
      </c>
      <c r="C764" s="221">
        <v>2019</v>
      </c>
      <c r="D764" s="232">
        <v>1815.48</v>
      </c>
    </row>
    <row r="765" spans="1:4">
      <c r="A765" s="220">
        <v>34</v>
      </c>
      <c r="B765" s="221" t="s">
        <v>964</v>
      </c>
      <c r="C765" s="221">
        <v>2019</v>
      </c>
      <c r="D765" s="232">
        <v>1815.48</v>
      </c>
    </row>
    <row r="766" spans="1:4">
      <c r="A766" s="220">
        <v>35</v>
      </c>
      <c r="B766" s="152" t="s">
        <v>59</v>
      </c>
      <c r="C766" s="152">
        <v>2019</v>
      </c>
      <c r="D766" s="225">
        <v>1931.1</v>
      </c>
    </row>
    <row r="767" spans="1:4">
      <c r="A767" s="220">
        <v>36</v>
      </c>
      <c r="B767" s="221" t="s">
        <v>59</v>
      </c>
      <c r="C767" s="221">
        <v>2019</v>
      </c>
      <c r="D767" s="232">
        <v>2570.6999999999998</v>
      </c>
    </row>
    <row r="768" spans="1:4">
      <c r="A768" s="220">
        <v>37</v>
      </c>
      <c r="B768" s="152" t="s">
        <v>965</v>
      </c>
      <c r="C768" s="221">
        <v>2019</v>
      </c>
      <c r="D768" s="232">
        <v>1815.48</v>
      </c>
    </row>
    <row r="769" spans="1:4">
      <c r="A769" s="220">
        <v>38</v>
      </c>
      <c r="B769" s="152" t="s">
        <v>281</v>
      </c>
      <c r="C769" s="221">
        <v>2019</v>
      </c>
      <c r="D769" s="232">
        <v>455.1</v>
      </c>
    </row>
    <row r="770" spans="1:4" ht="24">
      <c r="A770" s="220">
        <v>39</v>
      </c>
      <c r="B770" s="152" t="s">
        <v>966</v>
      </c>
      <c r="C770" s="221">
        <v>2020</v>
      </c>
      <c r="D770" s="232">
        <v>15990</v>
      </c>
    </row>
    <row r="771" spans="1:4" ht="24">
      <c r="A771" s="220">
        <v>40</v>
      </c>
      <c r="B771" s="152" t="s">
        <v>967</v>
      </c>
      <c r="C771" s="152">
        <v>2020</v>
      </c>
      <c r="D771" s="225">
        <v>6765</v>
      </c>
    </row>
    <row r="772" spans="1:4" ht="24">
      <c r="A772" s="220">
        <v>41</v>
      </c>
      <c r="B772" s="152" t="s">
        <v>968</v>
      </c>
      <c r="C772" s="152">
        <v>2020</v>
      </c>
      <c r="D772" s="225">
        <v>3039.99</v>
      </c>
    </row>
    <row r="773" spans="1:4" ht="24">
      <c r="A773" s="220">
        <v>42</v>
      </c>
      <c r="B773" s="152" t="s">
        <v>968</v>
      </c>
      <c r="C773" s="152">
        <v>2020</v>
      </c>
      <c r="D773" s="225">
        <v>3039.99</v>
      </c>
    </row>
    <row r="774" spans="1:4" ht="24">
      <c r="A774" s="220">
        <v>43</v>
      </c>
      <c r="B774" s="152" t="s">
        <v>968</v>
      </c>
      <c r="C774" s="152">
        <v>2020</v>
      </c>
      <c r="D774" s="225">
        <v>3040</v>
      </c>
    </row>
    <row r="775" spans="1:4" ht="24">
      <c r="A775" s="220">
        <v>44</v>
      </c>
      <c r="B775" s="152" t="s">
        <v>968</v>
      </c>
      <c r="C775" s="152">
        <v>2020</v>
      </c>
      <c r="D775" s="225">
        <v>3040</v>
      </c>
    </row>
    <row r="776" spans="1:4">
      <c r="A776" s="220">
        <v>45</v>
      </c>
      <c r="B776" s="152" t="s">
        <v>969</v>
      </c>
      <c r="C776" s="152">
        <v>2020</v>
      </c>
      <c r="D776" s="225">
        <v>934.8</v>
      </c>
    </row>
    <row r="777" spans="1:4" ht="24">
      <c r="A777" s="220">
        <v>46</v>
      </c>
      <c r="B777" s="152" t="s">
        <v>968</v>
      </c>
      <c r="C777" s="152">
        <v>2020</v>
      </c>
      <c r="D777" s="225">
        <v>3040</v>
      </c>
    </row>
    <row r="778" spans="1:4" ht="24">
      <c r="A778" s="220">
        <v>47</v>
      </c>
      <c r="B778" s="152" t="s">
        <v>968</v>
      </c>
      <c r="C778" s="152">
        <v>2020</v>
      </c>
      <c r="D778" s="225">
        <v>3040</v>
      </c>
    </row>
    <row r="779" spans="1:4">
      <c r="A779" s="220">
        <v>48</v>
      </c>
      <c r="B779" s="152" t="s">
        <v>969</v>
      </c>
      <c r="C779" s="152">
        <v>2020</v>
      </c>
      <c r="D779" s="225">
        <v>934.8</v>
      </c>
    </row>
    <row r="780" spans="1:4">
      <c r="A780" s="220">
        <v>49</v>
      </c>
      <c r="B780" s="152" t="s">
        <v>970</v>
      </c>
      <c r="C780" s="152">
        <v>2021</v>
      </c>
      <c r="D780" s="225">
        <v>5528.85</v>
      </c>
    </row>
    <row r="781" spans="1:4">
      <c r="A781" s="220">
        <v>50</v>
      </c>
      <c r="B781" s="152" t="s">
        <v>969</v>
      </c>
      <c r="C781" s="152">
        <v>2022</v>
      </c>
      <c r="D781" s="225">
        <v>1249.68</v>
      </c>
    </row>
    <row r="782" spans="1:4">
      <c r="D782" s="239">
        <f>SUM(D732:D781)</f>
        <v>149508.82999999999</v>
      </c>
    </row>
    <row r="783" spans="1:4">
      <c r="A783" s="386" t="s">
        <v>49</v>
      </c>
      <c r="B783" s="386"/>
      <c r="C783" s="386"/>
      <c r="D783" s="386"/>
    </row>
    <row r="784" spans="1:4">
      <c r="A784" s="220">
        <v>1</v>
      </c>
      <c r="B784" s="152" t="s">
        <v>67</v>
      </c>
      <c r="C784" s="221">
        <v>2011</v>
      </c>
      <c r="D784" s="225">
        <v>2091</v>
      </c>
    </row>
    <row r="785" spans="1:4">
      <c r="A785" s="220">
        <v>2</v>
      </c>
      <c r="B785" s="152" t="s">
        <v>67</v>
      </c>
      <c r="C785" s="221">
        <v>2011</v>
      </c>
      <c r="D785" s="225">
        <v>2091</v>
      </c>
    </row>
    <row r="786" spans="1:4">
      <c r="A786" s="220">
        <v>3</v>
      </c>
      <c r="B786" s="152" t="s">
        <v>67</v>
      </c>
      <c r="C786" s="221">
        <v>2012</v>
      </c>
      <c r="D786" s="225">
        <v>2324.6999999999998</v>
      </c>
    </row>
    <row r="787" spans="1:4">
      <c r="A787" s="220">
        <v>4</v>
      </c>
      <c r="B787" s="221" t="s">
        <v>67</v>
      </c>
      <c r="C787" s="221">
        <v>2014</v>
      </c>
      <c r="D787" s="232">
        <v>2829</v>
      </c>
    </row>
    <row r="788" spans="1:4">
      <c r="A788" s="220">
        <v>5</v>
      </c>
      <c r="B788" s="221" t="s">
        <v>747</v>
      </c>
      <c r="C788" s="221">
        <v>2014</v>
      </c>
      <c r="D788" s="232">
        <v>3259.5</v>
      </c>
    </row>
    <row r="789" spans="1:4">
      <c r="A789" s="220">
        <v>6</v>
      </c>
      <c r="B789" s="152" t="s">
        <v>464</v>
      </c>
      <c r="C789" s="221">
        <v>2017</v>
      </c>
      <c r="D789" s="232">
        <v>2865.9</v>
      </c>
    </row>
    <row r="790" spans="1:4">
      <c r="A790" s="220">
        <v>7</v>
      </c>
      <c r="B790" s="221" t="s">
        <v>465</v>
      </c>
      <c r="C790" s="221">
        <v>2017</v>
      </c>
      <c r="D790" s="232">
        <v>2865.9</v>
      </c>
    </row>
    <row r="791" spans="1:4">
      <c r="A791" s="220">
        <v>8</v>
      </c>
      <c r="B791" s="221" t="s">
        <v>748</v>
      </c>
      <c r="C791" s="221">
        <v>2017</v>
      </c>
      <c r="D791" s="225">
        <v>2240</v>
      </c>
    </row>
    <row r="792" spans="1:4">
      <c r="A792" s="220">
        <v>9</v>
      </c>
      <c r="B792" s="221" t="s">
        <v>748</v>
      </c>
      <c r="C792" s="221">
        <v>2017</v>
      </c>
      <c r="D792" s="225">
        <v>2240</v>
      </c>
    </row>
    <row r="793" spans="1:4">
      <c r="A793" s="220">
        <v>10</v>
      </c>
      <c r="B793" s="221" t="s">
        <v>749</v>
      </c>
      <c r="C793" s="221">
        <v>2018</v>
      </c>
      <c r="D793" s="225">
        <v>2800</v>
      </c>
    </row>
    <row r="794" spans="1:4">
      <c r="A794" s="220">
        <v>11</v>
      </c>
      <c r="B794" s="221" t="s">
        <v>749</v>
      </c>
      <c r="C794" s="221">
        <v>2018</v>
      </c>
      <c r="D794" s="225">
        <v>2800</v>
      </c>
    </row>
    <row r="795" spans="1:4">
      <c r="A795" s="220">
        <v>12</v>
      </c>
      <c r="B795" s="221" t="s">
        <v>749</v>
      </c>
      <c r="C795" s="221">
        <v>2018</v>
      </c>
      <c r="D795" s="225">
        <v>2799.99</v>
      </c>
    </row>
    <row r="796" spans="1:4">
      <c r="A796" s="220">
        <v>13</v>
      </c>
      <c r="B796" s="152" t="s">
        <v>750</v>
      </c>
      <c r="C796" s="221">
        <v>2018</v>
      </c>
      <c r="D796" s="225">
        <v>2801.94</v>
      </c>
    </row>
    <row r="797" spans="1:4">
      <c r="A797" s="220">
        <v>14</v>
      </c>
      <c r="B797" s="152" t="s">
        <v>750</v>
      </c>
      <c r="C797" s="221">
        <v>2018</v>
      </c>
      <c r="D797" s="225">
        <v>2801.94</v>
      </c>
    </row>
    <row r="798" spans="1:4">
      <c r="A798" s="220">
        <v>15</v>
      </c>
      <c r="B798" s="152" t="s">
        <v>751</v>
      </c>
      <c r="C798" s="221">
        <v>2018</v>
      </c>
      <c r="D798" s="225">
        <v>3782.25</v>
      </c>
    </row>
    <row r="799" spans="1:4">
      <c r="A799" s="220">
        <v>16</v>
      </c>
      <c r="B799" s="152" t="s">
        <v>751</v>
      </c>
      <c r="C799" s="221">
        <v>2018</v>
      </c>
      <c r="D799" s="225">
        <v>3619.89</v>
      </c>
    </row>
    <row r="800" spans="1:4">
      <c r="A800" s="220">
        <v>17</v>
      </c>
      <c r="B800" s="152" t="s">
        <v>752</v>
      </c>
      <c r="C800" s="221">
        <v>2018</v>
      </c>
      <c r="D800" s="225">
        <v>1303.8</v>
      </c>
    </row>
    <row r="801" spans="1:4">
      <c r="A801" s="220">
        <v>18</v>
      </c>
      <c r="B801" s="152" t="s">
        <v>752</v>
      </c>
      <c r="C801" s="221">
        <v>2018</v>
      </c>
      <c r="D801" s="225">
        <v>1303.8</v>
      </c>
    </row>
    <row r="802" spans="1:4">
      <c r="A802" s="220">
        <v>19</v>
      </c>
      <c r="B802" s="152" t="s">
        <v>752</v>
      </c>
      <c r="C802" s="221">
        <v>2018</v>
      </c>
      <c r="D802" s="225">
        <v>1303.8</v>
      </c>
    </row>
    <row r="803" spans="1:4">
      <c r="A803" s="220">
        <v>20</v>
      </c>
      <c r="B803" s="152" t="s">
        <v>752</v>
      </c>
      <c r="C803" s="221">
        <v>2018</v>
      </c>
      <c r="D803" s="225">
        <v>1303.8</v>
      </c>
    </row>
    <row r="804" spans="1:4">
      <c r="A804" s="220">
        <v>21</v>
      </c>
      <c r="B804" s="152" t="s">
        <v>752</v>
      </c>
      <c r="C804" s="221">
        <v>2018</v>
      </c>
      <c r="D804" s="225">
        <v>1303.8</v>
      </c>
    </row>
    <row r="805" spans="1:4">
      <c r="A805" s="220">
        <v>22</v>
      </c>
      <c r="B805" s="221" t="s">
        <v>753</v>
      </c>
      <c r="C805" s="221">
        <v>2018</v>
      </c>
      <c r="D805" s="232">
        <v>615.20000000000005</v>
      </c>
    </row>
    <row r="806" spans="1:4">
      <c r="A806" s="220">
        <v>23</v>
      </c>
      <c r="B806" s="221" t="s">
        <v>754</v>
      </c>
      <c r="C806" s="221">
        <v>2018</v>
      </c>
      <c r="D806" s="232">
        <v>1599</v>
      </c>
    </row>
    <row r="807" spans="1:4">
      <c r="A807" s="220">
        <v>24</v>
      </c>
      <c r="B807" s="221" t="s">
        <v>755</v>
      </c>
      <c r="C807" s="221">
        <v>2019</v>
      </c>
      <c r="D807" s="232">
        <v>699</v>
      </c>
    </row>
    <row r="808" spans="1:4">
      <c r="A808" s="220">
        <v>25</v>
      </c>
      <c r="B808" s="152" t="s">
        <v>971</v>
      </c>
      <c r="C808" s="221">
        <v>2019</v>
      </c>
      <c r="D808" s="225">
        <v>2816.7</v>
      </c>
    </row>
    <row r="809" spans="1:4">
      <c r="A809" s="220">
        <v>26</v>
      </c>
      <c r="B809" s="152" t="s">
        <v>972</v>
      </c>
      <c r="C809" s="221">
        <v>2020</v>
      </c>
      <c r="D809" s="225">
        <v>126468.6</v>
      </c>
    </row>
    <row r="810" spans="1:4">
      <c r="A810" s="220">
        <v>27</v>
      </c>
      <c r="B810" s="152" t="s">
        <v>973</v>
      </c>
      <c r="C810" s="221">
        <v>2020</v>
      </c>
      <c r="D810" s="225">
        <v>11931</v>
      </c>
    </row>
    <row r="811" spans="1:4">
      <c r="A811" s="220">
        <v>28</v>
      </c>
      <c r="B811" s="152" t="s">
        <v>974</v>
      </c>
      <c r="C811" s="221">
        <v>2020</v>
      </c>
      <c r="D811" s="225">
        <v>899</v>
      </c>
    </row>
    <row r="812" spans="1:4">
      <c r="A812" s="220">
        <v>29</v>
      </c>
      <c r="B812" s="152" t="s">
        <v>975</v>
      </c>
      <c r="C812" s="221">
        <v>2020</v>
      </c>
      <c r="D812" s="225">
        <v>899</v>
      </c>
    </row>
    <row r="813" spans="1:4">
      <c r="A813" s="220">
        <v>30</v>
      </c>
      <c r="B813" s="152" t="s">
        <v>976</v>
      </c>
      <c r="C813" s="221">
        <v>2020</v>
      </c>
      <c r="D813" s="225">
        <v>1549</v>
      </c>
    </row>
    <row r="814" spans="1:4">
      <c r="A814" s="220">
        <v>31</v>
      </c>
      <c r="B814" s="152" t="s">
        <v>977</v>
      </c>
      <c r="C814" s="221">
        <v>2020</v>
      </c>
      <c r="D814" s="225">
        <v>3001.2</v>
      </c>
    </row>
    <row r="815" spans="1:4">
      <c r="A815" s="220">
        <v>32</v>
      </c>
      <c r="B815" s="152" t="s">
        <v>977</v>
      </c>
      <c r="C815" s="221">
        <v>2020</v>
      </c>
      <c r="D815" s="225">
        <v>3001.2</v>
      </c>
    </row>
    <row r="816" spans="1:4" ht="24">
      <c r="A816" s="220">
        <v>33</v>
      </c>
      <c r="B816" s="152" t="s">
        <v>884</v>
      </c>
      <c r="C816" s="221">
        <v>2021</v>
      </c>
      <c r="D816" s="225">
        <v>1230</v>
      </c>
    </row>
    <row r="817" spans="1:4" ht="24">
      <c r="A817" s="220">
        <v>34</v>
      </c>
      <c r="B817" s="152" t="s">
        <v>884</v>
      </c>
      <c r="C817" s="221">
        <v>2021</v>
      </c>
      <c r="D817" s="225">
        <v>1230</v>
      </c>
    </row>
    <row r="818" spans="1:4" ht="24">
      <c r="A818" s="220">
        <v>35</v>
      </c>
      <c r="B818" s="152" t="s">
        <v>884</v>
      </c>
      <c r="C818" s="221">
        <v>2021</v>
      </c>
      <c r="D818" s="225">
        <v>1230</v>
      </c>
    </row>
    <row r="819" spans="1:4" ht="24">
      <c r="A819" s="220">
        <v>36</v>
      </c>
      <c r="B819" s="152" t="s">
        <v>884</v>
      </c>
      <c r="C819" s="221">
        <v>2021</v>
      </c>
      <c r="D819" s="225">
        <v>1230</v>
      </c>
    </row>
    <row r="820" spans="1:4" ht="24">
      <c r="A820" s="220">
        <v>37</v>
      </c>
      <c r="B820" s="152" t="s">
        <v>978</v>
      </c>
      <c r="C820" s="221">
        <v>2021</v>
      </c>
      <c r="D820" s="225">
        <v>4499</v>
      </c>
    </row>
    <row r="821" spans="1:4">
      <c r="A821" s="220">
        <v>38</v>
      </c>
      <c r="B821" s="152" t="s">
        <v>979</v>
      </c>
      <c r="C821" s="221">
        <v>2021</v>
      </c>
      <c r="D821" s="225">
        <v>2792.1</v>
      </c>
    </row>
    <row r="822" spans="1:4">
      <c r="A822" s="220">
        <v>39</v>
      </c>
      <c r="B822" s="152" t="s">
        <v>980</v>
      </c>
      <c r="C822" s="221">
        <v>2021</v>
      </c>
      <c r="D822" s="225">
        <v>592.66999999999996</v>
      </c>
    </row>
    <row r="823" spans="1:4">
      <c r="A823" s="220">
        <v>40</v>
      </c>
      <c r="B823" s="152" t="s">
        <v>981</v>
      </c>
      <c r="C823" s="221">
        <v>2021</v>
      </c>
      <c r="D823" s="225">
        <v>852.88</v>
      </c>
    </row>
    <row r="824" spans="1:4">
      <c r="D824" s="239">
        <f>SUM(D784:D823)</f>
        <v>217867.56000000006</v>
      </c>
    </row>
    <row r="825" spans="1:4">
      <c r="A825" s="383" t="s">
        <v>241</v>
      </c>
      <c r="B825" s="383"/>
      <c r="C825" s="383"/>
      <c r="D825" s="383"/>
    </row>
    <row r="826" spans="1:4">
      <c r="A826" s="387" t="s">
        <v>48</v>
      </c>
      <c r="B826" s="387"/>
      <c r="C826" s="387"/>
      <c r="D826" s="387"/>
    </row>
    <row r="827" spans="1:4">
      <c r="A827" s="247">
        <v>1</v>
      </c>
      <c r="B827" s="115" t="s">
        <v>466</v>
      </c>
      <c r="C827" s="115">
        <v>2013</v>
      </c>
      <c r="D827" s="213">
        <v>50000</v>
      </c>
    </row>
    <row r="828" spans="1:4">
      <c r="A828" s="247">
        <f t="shared" ref="A828:A891" si="0">A827+1</f>
        <v>2</v>
      </c>
      <c r="B828" s="115" t="s">
        <v>467</v>
      </c>
      <c r="C828" s="115">
        <v>2017</v>
      </c>
      <c r="D828" s="213">
        <v>100000</v>
      </c>
    </row>
    <row r="829" spans="1:4">
      <c r="A829" s="247">
        <f t="shared" si="0"/>
        <v>3</v>
      </c>
      <c r="B829" s="115" t="s">
        <v>292</v>
      </c>
      <c r="C829" s="115">
        <v>2013</v>
      </c>
      <c r="D829" s="213">
        <v>3500</v>
      </c>
    </row>
    <row r="830" spans="1:4">
      <c r="A830" s="247">
        <f t="shared" si="0"/>
        <v>4</v>
      </c>
      <c r="B830" s="115" t="s">
        <v>292</v>
      </c>
      <c r="C830" s="115">
        <v>2013</v>
      </c>
      <c r="D830" s="213">
        <v>3500</v>
      </c>
    </row>
    <row r="831" spans="1:4">
      <c r="A831" s="247">
        <f t="shared" si="0"/>
        <v>5</v>
      </c>
      <c r="B831" s="115" t="s">
        <v>292</v>
      </c>
      <c r="C831" s="115">
        <v>2013</v>
      </c>
      <c r="D831" s="213">
        <v>3500</v>
      </c>
    </row>
    <row r="832" spans="1:4">
      <c r="A832" s="247">
        <f t="shared" si="0"/>
        <v>6</v>
      </c>
      <c r="B832" s="115" t="s">
        <v>292</v>
      </c>
      <c r="C832" s="115">
        <v>2013</v>
      </c>
      <c r="D832" s="213">
        <v>3500</v>
      </c>
    </row>
    <row r="833" spans="1:4">
      <c r="A833" s="247">
        <f t="shared" si="0"/>
        <v>7</v>
      </c>
      <c r="B833" s="115" t="s">
        <v>292</v>
      </c>
      <c r="C833" s="115">
        <v>2013</v>
      </c>
      <c r="D833" s="213">
        <v>3500</v>
      </c>
    </row>
    <row r="834" spans="1:4">
      <c r="A834" s="247">
        <f t="shared" si="0"/>
        <v>8</v>
      </c>
      <c r="B834" s="115" t="s">
        <v>292</v>
      </c>
      <c r="C834" s="115">
        <v>2013</v>
      </c>
      <c r="D834" s="213">
        <v>3500</v>
      </c>
    </row>
    <row r="835" spans="1:4">
      <c r="A835" s="247">
        <f t="shared" si="0"/>
        <v>9</v>
      </c>
      <c r="B835" s="115" t="s">
        <v>292</v>
      </c>
      <c r="C835" s="115">
        <v>2013</v>
      </c>
      <c r="D835" s="213">
        <v>3500</v>
      </c>
    </row>
    <row r="836" spans="1:4">
      <c r="A836" s="247">
        <f t="shared" si="0"/>
        <v>10</v>
      </c>
      <c r="B836" s="115" t="s">
        <v>292</v>
      </c>
      <c r="C836" s="115">
        <v>2013</v>
      </c>
      <c r="D836" s="213">
        <v>3500</v>
      </c>
    </row>
    <row r="837" spans="1:4">
      <c r="A837" s="247">
        <f t="shared" si="0"/>
        <v>11</v>
      </c>
      <c r="B837" s="115" t="s">
        <v>292</v>
      </c>
      <c r="C837" s="115">
        <v>2013</v>
      </c>
      <c r="D837" s="213">
        <v>3500</v>
      </c>
    </row>
    <row r="838" spans="1:4">
      <c r="A838" s="247">
        <f t="shared" si="0"/>
        <v>12</v>
      </c>
      <c r="B838" s="115" t="s">
        <v>292</v>
      </c>
      <c r="C838" s="115">
        <v>2013</v>
      </c>
      <c r="D838" s="213">
        <v>3500</v>
      </c>
    </row>
    <row r="839" spans="1:4">
      <c r="A839" s="247">
        <f t="shared" si="0"/>
        <v>13</v>
      </c>
      <c r="B839" s="115" t="s">
        <v>292</v>
      </c>
      <c r="C839" s="115">
        <v>2013</v>
      </c>
      <c r="D839" s="213">
        <v>3500</v>
      </c>
    </row>
    <row r="840" spans="1:4">
      <c r="A840" s="247">
        <f t="shared" si="0"/>
        <v>14</v>
      </c>
      <c r="B840" s="115" t="s">
        <v>292</v>
      </c>
      <c r="C840" s="115">
        <v>2013</v>
      </c>
      <c r="D840" s="213">
        <v>3500</v>
      </c>
    </row>
    <row r="841" spans="1:4">
      <c r="A841" s="247">
        <f t="shared" si="0"/>
        <v>15</v>
      </c>
      <c r="B841" s="115" t="s">
        <v>292</v>
      </c>
      <c r="C841" s="115">
        <v>2013</v>
      </c>
      <c r="D841" s="213">
        <v>3500</v>
      </c>
    </row>
    <row r="842" spans="1:4">
      <c r="A842" s="247">
        <f t="shared" si="0"/>
        <v>16</v>
      </c>
      <c r="B842" s="115" t="s">
        <v>292</v>
      </c>
      <c r="C842" s="115">
        <v>2013</v>
      </c>
      <c r="D842" s="213">
        <v>3500</v>
      </c>
    </row>
    <row r="843" spans="1:4">
      <c r="A843" s="247">
        <f t="shared" si="0"/>
        <v>17</v>
      </c>
      <c r="B843" s="115" t="s">
        <v>292</v>
      </c>
      <c r="C843" s="115">
        <v>2013</v>
      </c>
      <c r="D843" s="213">
        <v>3500</v>
      </c>
    </row>
    <row r="844" spans="1:4">
      <c r="A844" s="247">
        <f t="shared" si="0"/>
        <v>18</v>
      </c>
      <c r="B844" s="115" t="s">
        <v>292</v>
      </c>
      <c r="C844" s="115">
        <v>2013</v>
      </c>
      <c r="D844" s="213">
        <v>3500</v>
      </c>
    </row>
    <row r="845" spans="1:4">
      <c r="A845" s="247">
        <f t="shared" si="0"/>
        <v>19</v>
      </c>
      <c r="B845" s="115" t="s">
        <v>292</v>
      </c>
      <c r="C845" s="115">
        <v>2013</v>
      </c>
      <c r="D845" s="213">
        <v>3500</v>
      </c>
    </row>
    <row r="846" spans="1:4">
      <c r="A846" s="247">
        <f t="shared" si="0"/>
        <v>20</v>
      </c>
      <c r="B846" s="115" t="s">
        <v>292</v>
      </c>
      <c r="C846" s="115">
        <v>2013</v>
      </c>
      <c r="D846" s="213">
        <v>3500</v>
      </c>
    </row>
    <row r="847" spans="1:4">
      <c r="A847" s="247">
        <f t="shared" si="0"/>
        <v>21</v>
      </c>
      <c r="B847" s="115" t="s">
        <v>292</v>
      </c>
      <c r="C847" s="115">
        <v>2013</v>
      </c>
      <c r="D847" s="213">
        <v>3500</v>
      </c>
    </row>
    <row r="848" spans="1:4">
      <c r="A848" s="247">
        <f t="shared" si="0"/>
        <v>22</v>
      </c>
      <c r="B848" s="115" t="s">
        <v>292</v>
      </c>
      <c r="C848" s="115">
        <v>2013</v>
      </c>
      <c r="D848" s="213">
        <v>3500</v>
      </c>
    </row>
    <row r="849" spans="1:4">
      <c r="A849" s="247">
        <f t="shared" si="0"/>
        <v>23</v>
      </c>
      <c r="B849" s="115" t="s">
        <v>292</v>
      </c>
      <c r="C849" s="115">
        <v>2013</v>
      </c>
      <c r="D849" s="213">
        <v>3500</v>
      </c>
    </row>
    <row r="850" spans="1:4">
      <c r="A850" s="247">
        <f t="shared" si="0"/>
        <v>24</v>
      </c>
      <c r="B850" s="115" t="s">
        <v>292</v>
      </c>
      <c r="C850" s="115">
        <v>2013</v>
      </c>
      <c r="D850" s="213">
        <v>3500</v>
      </c>
    </row>
    <row r="851" spans="1:4">
      <c r="A851" s="247">
        <f t="shared" si="0"/>
        <v>25</v>
      </c>
      <c r="B851" s="115" t="s">
        <v>292</v>
      </c>
      <c r="C851" s="115">
        <v>2015</v>
      </c>
      <c r="D851" s="213">
        <v>3500</v>
      </c>
    </row>
    <row r="852" spans="1:4">
      <c r="A852" s="247">
        <f t="shared" si="0"/>
        <v>26</v>
      </c>
      <c r="B852" s="115" t="s">
        <v>292</v>
      </c>
      <c r="C852" s="115">
        <v>2015</v>
      </c>
      <c r="D852" s="213">
        <v>3500</v>
      </c>
    </row>
    <row r="853" spans="1:4">
      <c r="A853" s="247">
        <f t="shared" si="0"/>
        <v>27</v>
      </c>
      <c r="B853" s="115" t="s">
        <v>292</v>
      </c>
      <c r="C853" s="115">
        <v>2015</v>
      </c>
      <c r="D853" s="213">
        <v>3500</v>
      </c>
    </row>
    <row r="854" spans="1:4">
      <c r="A854" s="247">
        <f t="shared" si="0"/>
        <v>28</v>
      </c>
      <c r="B854" s="115" t="s">
        <v>292</v>
      </c>
      <c r="C854" s="115">
        <v>2015</v>
      </c>
      <c r="D854" s="213">
        <v>3500</v>
      </c>
    </row>
    <row r="855" spans="1:4">
      <c r="A855" s="247">
        <f t="shared" si="0"/>
        <v>29</v>
      </c>
      <c r="B855" s="115" t="s">
        <v>292</v>
      </c>
      <c r="C855" s="115">
        <v>2015</v>
      </c>
      <c r="D855" s="213">
        <v>3500</v>
      </c>
    </row>
    <row r="856" spans="1:4">
      <c r="A856" s="247">
        <f t="shared" si="0"/>
        <v>30</v>
      </c>
      <c r="B856" s="115" t="s">
        <v>292</v>
      </c>
      <c r="C856" s="115">
        <v>2015</v>
      </c>
      <c r="D856" s="213">
        <v>3500</v>
      </c>
    </row>
    <row r="857" spans="1:4">
      <c r="A857" s="247">
        <f t="shared" si="0"/>
        <v>31</v>
      </c>
      <c r="B857" s="115" t="s">
        <v>292</v>
      </c>
      <c r="C857" s="115">
        <v>2015</v>
      </c>
      <c r="D857" s="213">
        <v>3500</v>
      </c>
    </row>
    <row r="858" spans="1:4">
      <c r="A858" s="247">
        <f t="shared" si="0"/>
        <v>32</v>
      </c>
      <c r="B858" s="115" t="s">
        <v>292</v>
      </c>
      <c r="C858" s="115">
        <v>2015</v>
      </c>
      <c r="D858" s="213">
        <v>3500</v>
      </c>
    </row>
    <row r="859" spans="1:4">
      <c r="A859" s="247">
        <f t="shared" si="0"/>
        <v>33</v>
      </c>
      <c r="B859" s="115" t="s">
        <v>292</v>
      </c>
      <c r="C859" s="115">
        <v>2015</v>
      </c>
      <c r="D859" s="213">
        <v>3500</v>
      </c>
    </row>
    <row r="860" spans="1:4">
      <c r="A860" s="247">
        <f t="shared" si="0"/>
        <v>34</v>
      </c>
      <c r="B860" s="115" t="s">
        <v>292</v>
      </c>
      <c r="C860" s="115">
        <v>2015</v>
      </c>
      <c r="D860" s="213">
        <v>3500</v>
      </c>
    </row>
    <row r="861" spans="1:4">
      <c r="A861" s="247">
        <f t="shared" si="0"/>
        <v>35</v>
      </c>
      <c r="B861" s="115" t="s">
        <v>292</v>
      </c>
      <c r="C861" s="115">
        <v>2015</v>
      </c>
      <c r="D861" s="213">
        <v>3500</v>
      </c>
    </row>
    <row r="862" spans="1:4">
      <c r="A862" s="247">
        <f t="shared" si="0"/>
        <v>36</v>
      </c>
      <c r="B862" s="115" t="s">
        <v>292</v>
      </c>
      <c r="C862" s="115">
        <v>2015</v>
      </c>
      <c r="D862" s="213">
        <v>3500</v>
      </c>
    </row>
    <row r="863" spans="1:4">
      <c r="A863" s="247">
        <f t="shared" si="0"/>
        <v>37</v>
      </c>
      <c r="B863" s="115" t="s">
        <v>292</v>
      </c>
      <c r="C863" s="115">
        <v>2015</v>
      </c>
      <c r="D863" s="213">
        <v>3500</v>
      </c>
    </row>
    <row r="864" spans="1:4">
      <c r="A864" s="247">
        <f t="shared" si="0"/>
        <v>38</v>
      </c>
      <c r="B864" s="115" t="s">
        <v>292</v>
      </c>
      <c r="C864" s="115">
        <v>2015</v>
      </c>
      <c r="D864" s="213">
        <v>3500</v>
      </c>
    </row>
    <row r="865" spans="1:4">
      <c r="A865" s="247">
        <f t="shared" si="0"/>
        <v>39</v>
      </c>
      <c r="B865" s="115" t="s">
        <v>293</v>
      </c>
      <c r="C865" s="115">
        <v>2015</v>
      </c>
      <c r="D865" s="213">
        <v>3787.17</v>
      </c>
    </row>
    <row r="866" spans="1:4">
      <c r="A866" s="247">
        <f t="shared" si="0"/>
        <v>40</v>
      </c>
      <c r="B866" s="115" t="s">
        <v>293</v>
      </c>
      <c r="C866" s="115">
        <v>2012</v>
      </c>
      <c r="D866" s="213">
        <v>3862.2</v>
      </c>
    </row>
    <row r="867" spans="1:4">
      <c r="A867" s="247">
        <f t="shared" si="0"/>
        <v>41</v>
      </c>
      <c r="B867" s="115" t="s">
        <v>294</v>
      </c>
      <c r="C867" s="115">
        <v>2015</v>
      </c>
      <c r="D867" s="213">
        <v>16328.25</v>
      </c>
    </row>
    <row r="868" spans="1:4">
      <c r="A868" s="247">
        <f t="shared" si="0"/>
        <v>42</v>
      </c>
      <c r="B868" s="115" t="s">
        <v>294</v>
      </c>
      <c r="C868" s="115">
        <v>2015</v>
      </c>
      <c r="D868" s="213">
        <v>12272.94</v>
      </c>
    </row>
    <row r="869" spans="1:4">
      <c r="A869" s="247">
        <f t="shared" si="0"/>
        <v>43</v>
      </c>
      <c r="B869" s="115" t="s">
        <v>294</v>
      </c>
      <c r="C869" s="115">
        <v>2015</v>
      </c>
      <c r="D869" s="213">
        <v>12272.94</v>
      </c>
    </row>
    <row r="870" spans="1:4">
      <c r="A870" s="247">
        <f t="shared" si="0"/>
        <v>44</v>
      </c>
      <c r="B870" s="115" t="s">
        <v>294</v>
      </c>
      <c r="C870" s="115">
        <v>2015</v>
      </c>
      <c r="D870" s="213">
        <v>12272.94</v>
      </c>
    </row>
    <row r="871" spans="1:4">
      <c r="A871" s="247">
        <f t="shared" si="0"/>
        <v>45</v>
      </c>
      <c r="B871" s="115" t="s">
        <v>294</v>
      </c>
      <c r="C871" s="115">
        <v>2013</v>
      </c>
      <c r="D871" s="213">
        <v>15404.52</v>
      </c>
    </row>
    <row r="872" spans="1:4">
      <c r="A872" s="247">
        <f t="shared" si="0"/>
        <v>46</v>
      </c>
      <c r="B872" s="115" t="s">
        <v>294</v>
      </c>
      <c r="C872" s="115">
        <v>2013</v>
      </c>
      <c r="D872" s="213">
        <v>15404.52</v>
      </c>
    </row>
    <row r="873" spans="1:4">
      <c r="A873" s="247">
        <f t="shared" si="0"/>
        <v>47</v>
      </c>
      <c r="B873" s="115" t="s">
        <v>294</v>
      </c>
      <c r="C873" s="115">
        <v>2013</v>
      </c>
      <c r="D873" s="213">
        <v>15404.52</v>
      </c>
    </row>
    <row r="874" spans="1:4">
      <c r="A874" s="247">
        <f t="shared" si="0"/>
        <v>48</v>
      </c>
      <c r="B874" s="115" t="s">
        <v>294</v>
      </c>
      <c r="C874" s="115">
        <v>2012</v>
      </c>
      <c r="D874" s="213">
        <v>9826.5</v>
      </c>
    </row>
    <row r="875" spans="1:4">
      <c r="A875" s="247">
        <f t="shared" si="0"/>
        <v>49</v>
      </c>
      <c r="B875" s="115" t="s">
        <v>294</v>
      </c>
      <c r="C875" s="115">
        <v>2012</v>
      </c>
      <c r="D875" s="213">
        <v>9826.5</v>
      </c>
    </row>
    <row r="876" spans="1:4">
      <c r="A876" s="247">
        <f t="shared" si="0"/>
        <v>50</v>
      </c>
      <c r="B876" s="115" t="s">
        <v>294</v>
      </c>
      <c r="C876" s="115">
        <v>2012</v>
      </c>
      <c r="D876" s="213">
        <v>9826.5</v>
      </c>
    </row>
    <row r="877" spans="1:4">
      <c r="A877" s="247">
        <f t="shared" si="0"/>
        <v>51</v>
      </c>
      <c r="B877" s="115" t="s">
        <v>294</v>
      </c>
      <c r="C877" s="115">
        <v>2012</v>
      </c>
      <c r="D877" s="213">
        <v>9826.5</v>
      </c>
    </row>
    <row r="878" spans="1:4">
      <c r="A878" s="247">
        <f t="shared" si="0"/>
        <v>52</v>
      </c>
      <c r="B878" s="115" t="s">
        <v>294</v>
      </c>
      <c r="C878" s="115">
        <v>2021</v>
      </c>
      <c r="D878" s="213">
        <v>13298.76</v>
      </c>
    </row>
    <row r="879" spans="1:4">
      <c r="A879" s="247">
        <f t="shared" si="0"/>
        <v>53</v>
      </c>
      <c r="B879" s="115" t="s">
        <v>294</v>
      </c>
      <c r="C879" s="115">
        <v>2021</v>
      </c>
      <c r="D879" s="213">
        <v>13298.76</v>
      </c>
    </row>
    <row r="880" spans="1:4">
      <c r="A880" s="247">
        <f t="shared" si="0"/>
        <v>54</v>
      </c>
      <c r="B880" s="115" t="s">
        <v>295</v>
      </c>
      <c r="C880" s="115">
        <v>2013</v>
      </c>
      <c r="D880" s="213">
        <v>4182</v>
      </c>
    </row>
    <row r="881" spans="1:4">
      <c r="A881" s="247">
        <f t="shared" si="0"/>
        <v>55</v>
      </c>
      <c r="B881" s="115" t="s">
        <v>295</v>
      </c>
      <c r="C881" s="115">
        <v>2013</v>
      </c>
      <c r="D881" s="213">
        <v>4182</v>
      </c>
    </row>
    <row r="882" spans="1:4">
      <c r="A882" s="247">
        <f t="shared" si="0"/>
        <v>56</v>
      </c>
      <c r="B882" s="115" t="s">
        <v>295</v>
      </c>
      <c r="C882" s="115">
        <v>2013</v>
      </c>
      <c r="D882" s="213">
        <v>4182</v>
      </c>
    </row>
    <row r="883" spans="1:4">
      <c r="A883" s="247">
        <f t="shared" si="0"/>
        <v>57</v>
      </c>
      <c r="B883" s="115" t="s">
        <v>295</v>
      </c>
      <c r="C883" s="115">
        <v>2013</v>
      </c>
      <c r="D883" s="213">
        <v>4182</v>
      </c>
    </row>
    <row r="884" spans="1:4">
      <c r="A884" s="247">
        <f t="shared" si="0"/>
        <v>58</v>
      </c>
      <c r="B884" s="115" t="s">
        <v>296</v>
      </c>
      <c r="C884" s="115">
        <v>2014</v>
      </c>
      <c r="D884" s="213">
        <v>7613.7</v>
      </c>
    </row>
    <row r="885" spans="1:4">
      <c r="A885" s="247">
        <f t="shared" si="0"/>
        <v>59</v>
      </c>
      <c r="B885" s="115" t="s">
        <v>297</v>
      </c>
      <c r="C885" s="115">
        <v>2017</v>
      </c>
      <c r="D885" s="213">
        <v>25000</v>
      </c>
    </row>
    <row r="886" spans="1:4">
      <c r="A886" s="247">
        <f t="shared" si="0"/>
        <v>60</v>
      </c>
      <c r="B886" s="115" t="s">
        <v>297</v>
      </c>
      <c r="C886" s="115">
        <v>2014</v>
      </c>
      <c r="D886" s="213">
        <v>3348.06</v>
      </c>
    </row>
    <row r="887" spans="1:4">
      <c r="A887" s="247">
        <f t="shared" si="0"/>
        <v>61</v>
      </c>
      <c r="B887" s="115" t="s">
        <v>297</v>
      </c>
      <c r="C887" s="115">
        <v>2019</v>
      </c>
      <c r="D887" s="213">
        <v>4700</v>
      </c>
    </row>
    <row r="888" spans="1:4">
      <c r="A888" s="247">
        <f t="shared" si="0"/>
        <v>62</v>
      </c>
      <c r="B888" s="115" t="s">
        <v>298</v>
      </c>
      <c r="C888" s="115">
        <v>2008</v>
      </c>
      <c r="D888" s="213">
        <v>12200</v>
      </c>
    </row>
    <row r="889" spans="1:4">
      <c r="A889" s="247">
        <f t="shared" si="0"/>
        <v>63</v>
      </c>
      <c r="B889" s="115" t="s">
        <v>298</v>
      </c>
      <c r="C889" s="115">
        <v>2007</v>
      </c>
      <c r="D889" s="213">
        <v>5924.32</v>
      </c>
    </row>
    <row r="890" spans="1:4">
      <c r="A890" s="247">
        <f t="shared" si="0"/>
        <v>64</v>
      </c>
      <c r="B890" s="115" t="s">
        <v>298</v>
      </c>
      <c r="C890" s="115">
        <v>2005</v>
      </c>
      <c r="D890" s="213">
        <v>5734</v>
      </c>
    </row>
    <row r="891" spans="1:4">
      <c r="A891" s="247">
        <f t="shared" si="0"/>
        <v>65</v>
      </c>
      <c r="B891" s="115" t="s">
        <v>298</v>
      </c>
      <c r="C891" s="115">
        <v>2004</v>
      </c>
      <c r="D891" s="213">
        <v>3478.71</v>
      </c>
    </row>
    <row r="892" spans="1:4">
      <c r="A892" s="247">
        <f t="shared" ref="A892:A898" si="1">A891+1</f>
        <v>66</v>
      </c>
      <c r="B892" s="115" t="s">
        <v>299</v>
      </c>
      <c r="C892" s="115">
        <v>2005</v>
      </c>
      <c r="D892" s="213">
        <v>5734</v>
      </c>
    </row>
    <row r="893" spans="1:4">
      <c r="A893" s="247">
        <f t="shared" si="1"/>
        <v>67</v>
      </c>
      <c r="B893" s="115" t="s">
        <v>300</v>
      </c>
      <c r="C893" s="115">
        <v>2009</v>
      </c>
      <c r="D893" s="213">
        <v>5000</v>
      </c>
    </row>
    <row r="894" spans="1:4">
      <c r="A894" s="247">
        <f t="shared" si="1"/>
        <v>68</v>
      </c>
      <c r="B894" s="115" t="s">
        <v>420</v>
      </c>
      <c r="C894" s="115">
        <v>2016</v>
      </c>
      <c r="D894" s="213">
        <v>53639.07</v>
      </c>
    </row>
    <row r="895" spans="1:4">
      <c r="A895" s="247">
        <f t="shared" si="1"/>
        <v>69</v>
      </c>
      <c r="B895" s="115" t="s">
        <v>292</v>
      </c>
      <c r="C895" s="115">
        <v>2018</v>
      </c>
      <c r="D895" s="213">
        <v>7423.05</v>
      </c>
    </row>
    <row r="896" spans="1:4">
      <c r="A896" s="247">
        <f t="shared" si="1"/>
        <v>70</v>
      </c>
      <c r="B896" s="115" t="s">
        <v>982</v>
      </c>
      <c r="C896" s="115">
        <v>2021</v>
      </c>
      <c r="D896" s="213">
        <v>6094.04</v>
      </c>
    </row>
    <row r="897" spans="1:4">
      <c r="A897" s="247">
        <f t="shared" si="1"/>
        <v>71</v>
      </c>
      <c r="B897" s="115" t="s">
        <v>982</v>
      </c>
      <c r="C897" s="115">
        <v>2021</v>
      </c>
      <c r="D897" s="213">
        <v>6094.04</v>
      </c>
    </row>
    <row r="898" spans="1:4">
      <c r="A898" s="247">
        <f t="shared" si="1"/>
        <v>72</v>
      </c>
      <c r="B898" s="115" t="s">
        <v>983</v>
      </c>
      <c r="C898" s="115">
        <v>2021</v>
      </c>
      <c r="D898" s="213">
        <v>5307.45</v>
      </c>
    </row>
    <row r="899" spans="1:4">
      <c r="D899" s="239">
        <f>SUM(D827:D898)</f>
        <v>622931.96000000008</v>
      </c>
    </row>
    <row r="900" spans="1:4">
      <c r="A900" s="387" t="s">
        <v>49</v>
      </c>
      <c r="B900" s="387"/>
      <c r="C900" s="387"/>
      <c r="D900" s="387"/>
    </row>
    <row r="901" spans="1:4">
      <c r="A901" s="247">
        <v>1</v>
      </c>
      <c r="B901" s="115" t="s">
        <v>468</v>
      </c>
      <c r="C901" s="115">
        <v>2011</v>
      </c>
      <c r="D901" s="213">
        <v>3628.5</v>
      </c>
    </row>
    <row r="902" spans="1:4">
      <c r="A902" s="247">
        <f t="shared" ref="A902:A910" si="2">A901+1</f>
        <v>2</v>
      </c>
      <c r="B902" s="115" t="s">
        <v>468</v>
      </c>
      <c r="C902" s="115">
        <v>2012</v>
      </c>
      <c r="D902" s="213">
        <v>5723.19</v>
      </c>
    </row>
    <row r="903" spans="1:4">
      <c r="A903" s="247">
        <f t="shared" si="2"/>
        <v>3</v>
      </c>
      <c r="B903" s="115" t="s">
        <v>468</v>
      </c>
      <c r="C903" s="115">
        <v>2017</v>
      </c>
      <c r="D903" s="213">
        <v>2220.15</v>
      </c>
    </row>
    <row r="904" spans="1:4">
      <c r="A904" s="247">
        <f t="shared" si="2"/>
        <v>4</v>
      </c>
      <c r="B904" s="115" t="s">
        <v>468</v>
      </c>
      <c r="C904" s="115">
        <v>2012</v>
      </c>
      <c r="D904" s="213">
        <v>3474.75</v>
      </c>
    </row>
    <row r="905" spans="1:4">
      <c r="A905" s="247">
        <f t="shared" si="2"/>
        <v>5</v>
      </c>
      <c r="B905" s="115" t="s">
        <v>468</v>
      </c>
      <c r="C905" s="115">
        <v>2020</v>
      </c>
      <c r="D905" s="213">
        <v>4400</v>
      </c>
    </row>
    <row r="906" spans="1:4">
      <c r="A906" s="247">
        <f t="shared" si="2"/>
        <v>6</v>
      </c>
      <c r="B906" s="115" t="s">
        <v>468</v>
      </c>
      <c r="C906" s="115">
        <v>2020</v>
      </c>
      <c r="D906" s="213">
        <v>4400</v>
      </c>
    </row>
    <row r="907" spans="1:4">
      <c r="A907" s="247">
        <f t="shared" si="2"/>
        <v>7</v>
      </c>
      <c r="B907" s="115" t="s">
        <v>468</v>
      </c>
      <c r="C907" s="115">
        <v>2020</v>
      </c>
      <c r="D907" s="213">
        <v>4400</v>
      </c>
    </row>
    <row r="908" spans="1:4">
      <c r="A908" s="247">
        <f t="shared" si="2"/>
        <v>8</v>
      </c>
      <c r="B908" s="115" t="s">
        <v>468</v>
      </c>
      <c r="C908" s="115">
        <v>2020</v>
      </c>
      <c r="D908" s="213">
        <v>4400</v>
      </c>
    </row>
    <row r="909" spans="1:4">
      <c r="A909" s="247">
        <f t="shared" si="2"/>
        <v>9</v>
      </c>
      <c r="B909" s="115" t="s">
        <v>468</v>
      </c>
      <c r="C909" s="115">
        <v>2020</v>
      </c>
      <c r="D909" s="213">
        <v>4400</v>
      </c>
    </row>
    <row r="910" spans="1:4">
      <c r="A910" s="247">
        <f t="shared" si="2"/>
        <v>10</v>
      </c>
      <c r="B910" s="115" t="s">
        <v>468</v>
      </c>
      <c r="C910" s="115">
        <v>2021</v>
      </c>
      <c r="D910" s="213">
        <v>12284.01</v>
      </c>
    </row>
    <row r="911" spans="1:4">
      <c r="D911" s="239">
        <f>SUM(D901:D910)</f>
        <v>49330.6</v>
      </c>
    </row>
  </sheetData>
  <sheetProtection algorithmName="SHA-512" hashValue="iu0dRUbtwXHvE1fFCsPydQG87LZpqJH9uLb9lv648VQ7VVaxxrVNGiueH/x20rda+sTK4WGK4HAPNjPkUdOgIw==" saltValue="UG3Uev0/BieJASz7jlbS0Q==" spinCount="100000" sheet="1" objects="1" scenarios="1" selectLockedCells="1" selectUnlockedCells="1"/>
  <mergeCells count="35">
    <mergeCell ref="A783:D783"/>
    <mergeCell ref="A826:D826"/>
    <mergeCell ref="A900:D900"/>
    <mergeCell ref="A621:D621"/>
    <mergeCell ref="A647:D647"/>
    <mergeCell ref="A696:D696"/>
    <mergeCell ref="A731:D731"/>
    <mergeCell ref="A730:D730"/>
    <mergeCell ref="A825:D825"/>
    <mergeCell ref="A646:D646"/>
    <mergeCell ref="A1:D1"/>
    <mergeCell ref="A292:D292"/>
    <mergeCell ref="A447:D447"/>
    <mergeCell ref="A472:D472"/>
    <mergeCell ref="A489:D489"/>
    <mergeCell ref="A230:D230"/>
    <mergeCell ref="A293:D293"/>
    <mergeCell ref="A347:D347"/>
    <mergeCell ref="A448:D448"/>
    <mergeCell ref="A593:D593"/>
    <mergeCell ref="A3:D3"/>
    <mergeCell ref="A518:D518"/>
    <mergeCell ref="E2:G2"/>
    <mergeCell ref="H2:K2"/>
    <mergeCell ref="A551:D551"/>
    <mergeCell ref="A592:D592"/>
    <mergeCell ref="A540:D540"/>
    <mergeCell ref="A463:D463"/>
    <mergeCell ref="A473:D473"/>
    <mergeCell ref="A483:D483"/>
    <mergeCell ref="A490:D490"/>
    <mergeCell ref="A510:D510"/>
    <mergeCell ref="A517:D517"/>
    <mergeCell ref="A552:D552"/>
    <mergeCell ref="A586:D586"/>
  </mergeCells>
  <phoneticPr fontId="7" type="noConversion"/>
  <pageMargins left="0.7" right="0.7" top="0.75" bottom="0.75" header="0.3" footer="0.3"/>
  <pageSetup paperSize="9" scale="38" orientation="portrait" r:id="rId1"/>
  <rowBreaks count="6" manualBreakCount="6">
    <brk id="112" max="10" man="1"/>
    <brk id="229" max="16383" man="1"/>
    <brk id="346" max="16383" man="1"/>
    <brk id="471" max="16383" man="1"/>
    <brk id="620" max="16383" man="1"/>
    <brk id="7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5"/>
  <sheetViews>
    <sheetView view="pageBreakPreview" topLeftCell="C1" zoomScale="130" zoomScaleNormal="85" zoomScaleSheetLayoutView="130" workbookViewId="0">
      <selection activeCell="C22" sqref="C22"/>
    </sheetView>
  </sheetViews>
  <sheetFormatPr defaultRowHeight="12.75"/>
  <cols>
    <col min="1" max="1" width="4.85546875" style="18" customWidth="1"/>
    <col min="2" max="2" width="42.140625" style="17" customWidth="1"/>
    <col min="3" max="3" width="17.85546875" style="17" bestFit="1" customWidth="1"/>
    <col min="4" max="5" width="17.85546875" style="17" customWidth="1"/>
    <col min="6" max="6" width="32.5703125" style="19" customWidth="1"/>
    <col min="7" max="7" width="15.7109375" style="19" bestFit="1" customWidth="1"/>
    <col min="8" max="8" width="17.28515625" style="19" bestFit="1" customWidth="1"/>
    <col min="9" max="9" width="15.7109375" style="19" bestFit="1" customWidth="1"/>
    <col min="10" max="11" width="13.85546875" bestFit="1" customWidth="1"/>
  </cols>
  <sheetData>
    <row r="1" spans="1:12" ht="16.5">
      <c r="A1" s="16" t="s">
        <v>273</v>
      </c>
      <c r="B1" s="58"/>
      <c r="C1" s="58"/>
      <c r="D1" s="58"/>
      <c r="E1" s="58"/>
    </row>
    <row r="2" spans="1:12" ht="12.75" customHeight="1">
      <c r="B2" s="388"/>
      <c r="C2" s="388"/>
      <c r="D2" s="388"/>
      <c r="E2" s="388"/>
      <c r="F2" s="388"/>
      <c r="G2" s="388"/>
      <c r="H2" s="388"/>
      <c r="I2" s="17"/>
    </row>
    <row r="3" spans="1:12" ht="42" customHeight="1">
      <c r="A3" s="78" t="s">
        <v>9</v>
      </c>
      <c r="B3" s="78" t="s">
        <v>7</v>
      </c>
      <c r="C3" s="78" t="s">
        <v>984</v>
      </c>
      <c r="D3" s="256" t="s">
        <v>48</v>
      </c>
      <c r="E3" s="256" t="s">
        <v>995</v>
      </c>
      <c r="F3" s="79" t="s">
        <v>614</v>
      </c>
      <c r="G3" s="79" t="s">
        <v>275</v>
      </c>
      <c r="H3" s="79" t="s">
        <v>38</v>
      </c>
      <c r="I3" s="79" t="s">
        <v>8</v>
      </c>
    </row>
    <row r="4" spans="1:12" ht="21" customHeight="1">
      <c r="A4" s="257">
        <v>1</v>
      </c>
      <c r="B4" s="117" t="s">
        <v>274</v>
      </c>
      <c r="C4" s="233">
        <f>'wykaz_budynki i budowle'!H7</f>
        <v>0</v>
      </c>
      <c r="D4" s="233">
        <f>wykaz_elektronika!D229</f>
        <v>624920.77000000048</v>
      </c>
      <c r="E4" s="233">
        <f>wykaz_elektronika!D291</f>
        <v>106401.60999999987</v>
      </c>
      <c r="F4" s="71">
        <v>1394833.16</v>
      </c>
      <c r="G4" s="103">
        <v>0</v>
      </c>
      <c r="H4" s="103" t="s">
        <v>46</v>
      </c>
      <c r="I4" s="259">
        <f>SUM(C4:H4)</f>
        <v>2126155.54</v>
      </c>
    </row>
    <row r="5" spans="1:12" ht="29.25" customHeight="1">
      <c r="A5" s="257">
        <v>2</v>
      </c>
      <c r="B5" s="117" t="s">
        <v>762</v>
      </c>
      <c r="C5" s="233">
        <f>'wykaz_budynki i budowle'!H19</f>
        <v>12451081.5</v>
      </c>
      <c r="D5" s="233">
        <f>wykaz_elektronika!D346</f>
        <v>100567.83000000002</v>
      </c>
      <c r="E5" s="233">
        <f>wykaz_elektronika!D446</f>
        <v>205722.07000000004</v>
      </c>
      <c r="F5" s="72">
        <v>482218.3</v>
      </c>
      <c r="G5" s="103">
        <v>0</v>
      </c>
      <c r="H5" s="71">
        <v>61403.14</v>
      </c>
      <c r="I5" s="259">
        <f t="shared" ref="I5:I14" si="0">SUM(C5:H5)</f>
        <v>13300992.840000002</v>
      </c>
    </row>
    <row r="6" spans="1:12" ht="38.25" customHeight="1">
      <c r="A6" s="257">
        <v>3</v>
      </c>
      <c r="B6" s="117" t="s">
        <v>708</v>
      </c>
      <c r="C6" s="233">
        <f>'wykaz_budynki i budowle'!H22</f>
        <v>0</v>
      </c>
      <c r="D6" s="233">
        <f>wykaz_elektronika!D462</f>
        <v>34818.870000000003</v>
      </c>
      <c r="E6" s="233">
        <f>wykaz_elektronika!D471</f>
        <v>13418.7</v>
      </c>
      <c r="F6" s="96">
        <v>252408.82</v>
      </c>
      <c r="G6" s="103">
        <v>0</v>
      </c>
      <c r="H6" s="103">
        <v>0</v>
      </c>
      <c r="I6" s="259">
        <f t="shared" si="0"/>
        <v>300646.39</v>
      </c>
    </row>
    <row r="7" spans="1:12" ht="23.25" customHeight="1">
      <c r="A7" s="257">
        <v>4</v>
      </c>
      <c r="B7" s="117" t="s">
        <v>985</v>
      </c>
      <c r="C7" s="233">
        <f>'wykaz_budynki i budowle'!H28</f>
        <v>5973530.1000000006</v>
      </c>
      <c r="D7" s="233">
        <f>wykaz_elektronika!D482</f>
        <v>13135.570000000002</v>
      </c>
      <c r="E7" s="233">
        <f>wykaz_elektronika!D488</f>
        <v>10000</v>
      </c>
      <c r="F7" s="73">
        <v>235743.84</v>
      </c>
      <c r="G7" s="73">
        <v>23401.31</v>
      </c>
      <c r="H7" s="32">
        <v>4086.76</v>
      </c>
      <c r="I7" s="259">
        <f t="shared" si="0"/>
        <v>6259897.5800000001</v>
      </c>
    </row>
    <row r="8" spans="1:12" ht="21" customHeight="1">
      <c r="A8" s="257">
        <v>5</v>
      </c>
      <c r="B8" s="137" t="s">
        <v>125</v>
      </c>
      <c r="C8" s="258">
        <f>'wykaz_budynki i budowle'!H50</f>
        <v>8656124.7100000009</v>
      </c>
      <c r="D8" s="258">
        <f>wykaz_elektronika!D509</f>
        <v>31985.53</v>
      </c>
      <c r="E8" s="258">
        <f>wykaz_elektronika!D516</f>
        <v>9546.01</v>
      </c>
      <c r="F8" s="71">
        <v>1012236.6</v>
      </c>
      <c r="G8" s="71">
        <v>195966.99</v>
      </c>
      <c r="H8" s="103">
        <v>0</v>
      </c>
      <c r="I8" s="259">
        <f t="shared" si="0"/>
        <v>9905859.8399999999</v>
      </c>
    </row>
    <row r="9" spans="1:12" ht="24.75" customHeight="1">
      <c r="A9" s="257">
        <v>6</v>
      </c>
      <c r="B9" s="138" t="s">
        <v>252</v>
      </c>
      <c r="C9" s="260">
        <f>'wykaz_budynki i budowle'!H53</f>
        <v>0</v>
      </c>
      <c r="D9" s="260">
        <f>wykaz_elektronika!D539</f>
        <v>64926.100000000006</v>
      </c>
      <c r="E9" s="260">
        <f>wykaz_elektronika!D550</f>
        <v>53560</v>
      </c>
      <c r="F9" s="71">
        <v>981547.22</v>
      </c>
      <c r="G9" s="103">
        <v>0</v>
      </c>
      <c r="H9" s="71">
        <v>56975.99</v>
      </c>
      <c r="I9" s="259">
        <f t="shared" si="0"/>
        <v>1157009.31</v>
      </c>
    </row>
    <row r="10" spans="1:12" ht="21" customHeight="1">
      <c r="A10" s="257">
        <v>7</v>
      </c>
      <c r="B10" s="137" t="s">
        <v>188</v>
      </c>
      <c r="C10" s="258">
        <f>'wykaz_budynki i budowle'!H89</f>
        <v>26560676.440000005</v>
      </c>
      <c r="D10" s="258">
        <f>wykaz_elektronika!D585</f>
        <v>110334.29999999999</v>
      </c>
      <c r="E10" s="258">
        <f>wykaz_elektronika!D591</f>
        <v>6568.37</v>
      </c>
      <c r="F10" s="77">
        <v>2563546.5699999998</v>
      </c>
      <c r="G10" s="74">
        <v>282993.46000000002</v>
      </c>
      <c r="H10" s="103">
        <v>0</v>
      </c>
      <c r="I10" s="259">
        <f t="shared" si="0"/>
        <v>29524119.140000008</v>
      </c>
    </row>
    <row r="11" spans="1:12" ht="25.5" customHeight="1">
      <c r="A11" s="257">
        <v>8</v>
      </c>
      <c r="B11" s="117" t="s">
        <v>761</v>
      </c>
      <c r="C11" s="233">
        <f>'wykaz_budynki i budowle'!H105</f>
        <v>10842600.460000001</v>
      </c>
      <c r="D11" s="233">
        <f>wykaz_elektronika!D620</f>
        <v>55637.01</v>
      </c>
      <c r="E11" s="233">
        <f>wykaz_elektronika!D645</f>
        <v>66333.010000000009</v>
      </c>
      <c r="F11" s="77">
        <v>433694.38</v>
      </c>
      <c r="G11" s="74">
        <v>2009.12</v>
      </c>
      <c r="H11" s="77">
        <v>19586.27</v>
      </c>
      <c r="I11" s="259">
        <f t="shared" si="0"/>
        <v>11419860.25</v>
      </c>
    </row>
    <row r="12" spans="1:12">
      <c r="A12" s="257">
        <v>9</v>
      </c>
      <c r="B12" s="137" t="s">
        <v>232</v>
      </c>
      <c r="C12" s="258">
        <f>'wykaz_budynki i budowle'!H108</f>
        <v>0</v>
      </c>
      <c r="D12" s="258">
        <f>wykaz_elektronika!D695</f>
        <v>121565.79000000001</v>
      </c>
      <c r="E12" s="258">
        <f>wykaz_elektronika!D729</f>
        <v>64545.539999999994</v>
      </c>
      <c r="F12" s="74">
        <v>271069.15999999997</v>
      </c>
      <c r="G12" s="74" t="s">
        <v>46</v>
      </c>
      <c r="H12" s="77">
        <v>45704.639999999999</v>
      </c>
      <c r="I12" s="259">
        <f t="shared" si="0"/>
        <v>502885.13</v>
      </c>
      <c r="J12" s="5"/>
      <c r="L12" s="2"/>
    </row>
    <row r="13" spans="1:12" ht="21" customHeight="1">
      <c r="A13" s="257">
        <v>10</v>
      </c>
      <c r="B13" s="137" t="s">
        <v>236</v>
      </c>
      <c r="C13" s="258">
        <f>'wykaz_budynki i budowle'!H111</f>
        <v>0</v>
      </c>
      <c r="D13" s="258">
        <f>wykaz_elektronika!D782</f>
        <v>149508.82999999999</v>
      </c>
      <c r="E13" s="258">
        <f>wykaz_elektronika!D824</f>
        <v>217867.56000000006</v>
      </c>
      <c r="F13" s="77">
        <v>644271.25</v>
      </c>
      <c r="G13" s="103">
        <v>0</v>
      </c>
      <c r="H13" s="103">
        <v>0</v>
      </c>
      <c r="I13" s="259">
        <f t="shared" si="0"/>
        <v>1011647.64</v>
      </c>
      <c r="J13" s="3"/>
      <c r="K13" s="3"/>
    </row>
    <row r="14" spans="1:12" ht="27.75" customHeight="1">
      <c r="A14" s="257">
        <v>11</v>
      </c>
      <c r="B14" s="117" t="s">
        <v>241</v>
      </c>
      <c r="C14" s="233">
        <f>'wykaz_budynki i budowle'!H114</f>
        <v>0</v>
      </c>
      <c r="D14" s="233">
        <f>wykaz_elektronika!D899</f>
        <v>622931.96000000008</v>
      </c>
      <c r="E14" s="233">
        <f>wykaz_elektronika!D911</f>
        <v>49330.6</v>
      </c>
      <c r="F14" s="71">
        <v>96167.55</v>
      </c>
      <c r="G14" s="103">
        <v>0</v>
      </c>
      <c r="H14" s="103">
        <v>0</v>
      </c>
      <c r="I14" s="259">
        <f t="shared" si="0"/>
        <v>768430.1100000001</v>
      </c>
    </row>
    <row r="15" spans="1:12" ht="18.75" customHeight="1">
      <c r="A15" s="389" t="s">
        <v>39</v>
      </c>
      <c r="B15" s="389"/>
      <c r="C15" s="244">
        <f t="shared" ref="C15:I15" si="1">SUM(C4:C14)</f>
        <v>64484013.210000008</v>
      </c>
      <c r="D15" s="244">
        <f t="shared" si="1"/>
        <v>1930332.5600000005</v>
      </c>
      <c r="E15" s="244">
        <f t="shared" si="1"/>
        <v>803293.47</v>
      </c>
      <c r="F15" s="261">
        <f t="shared" si="1"/>
        <v>8367736.8499999996</v>
      </c>
      <c r="G15" s="244">
        <f t="shared" si="1"/>
        <v>504370.88</v>
      </c>
      <c r="H15" s="261">
        <f t="shared" si="1"/>
        <v>187756.79999999999</v>
      </c>
      <c r="I15" s="79">
        <f t="shared" si="1"/>
        <v>76277503.770000011</v>
      </c>
    </row>
  </sheetData>
  <sheetProtection algorithmName="SHA-512" hashValue="6eNhaKy4bJjFkY1kqkSYy7g/2oCltMakocdIHJ1NHUOXxnZUmsrTdpsL2XqxaiwDRECNo+lOG0GwDCpZhxRwvg==" saltValue="/8/jhjujnDdJv0qjBUR7Iw==" spinCount="100000" sheet="1" objects="1" scenarios="1" selectLockedCells="1" selectUnlockedCells="1"/>
  <mergeCells count="2">
    <mergeCell ref="B2:H2"/>
    <mergeCell ref="A15:B15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3"/>
  <sheetViews>
    <sheetView view="pageBreakPreview" topLeftCell="A100" zoomScale="96" zoomScaleNormal="100" zoomScaleSheetLayoutView="96" workbookViewId="0">
      <selection activeCell="J69" sqref="J69"/>
    </sheetView>
  </sheetViews>
  <sheetFormatPr defaultColWidth="9.140625" defaultRowHeight="18.75"/>
  <cols>
    <col min="1" max="1" width="3.5703125" style="199" customWidth="1"/>
    <col min="2" max="2" width="9.140625" style="198"/>
    <col min="3" max="3" width="49.5703125" style="198" customWidth="1"/>
    <col min="4" max="4" width="8.5703125" style="198" customWidth="1"/>
    <col min="5" max="16384" width="9.140625" style="198"/>
  </cols>
  <sheetData>
    <row r="1" spans="1:4" ht="19.5" thickBot="1">
      <c r="A1" s="392" t="s">
        <v>906</v>
      </c>
      <c r="B1" s="392"/>
      <c r="C1" s="392"/>
      <c r="D1" s="392"/>
    </row>
    <row r="2" spans="1:4" ht="19.5" thickBot="1">
      <c r="A2" s="393" t="s">
        <v>613</v>
      </c>
      <c r="B2" s="394"/>
      <c r="C2" s="394"/>
      <c r="D2" s="395"/>
    </row>
    <row r="3" spans="1:4" ht="31.5">
      <c r="A3" s="390" t="s">
        <v>1</v>
      </c>
      <c r="B3" s="390" t="s">
        <v>533</v>
      </c>
      <c r="C3" s="390" t="s">
        <v>532</v>
      </c>
      <c r="D3" s="265" t="s">
        <v>531</v>
      </c>
    </row>
    <row r="4" spans="1:4" ht="19.5" thickBot="1">
      <c r="A4" s="391"/>
      <c r="B4" s="391"/>
      <c r="C4" s="391"/>
      <c r="D4" s="266" t="s">
        <v>530</v>
      </c>
    </row>
    <row r="5" spans="1:4" ht="19.5" thickBot="1">
      <c r="A5" s="267">
        <v>1</v>
      </c>
      <c r="B5" s="268" t="s">
        <v>588</v>
      </c>
      <c r="C5" s="269" t="s">
        <v>612</v>
      </c>
      <c r="D5" s="268">
        <v>3343</v>
      </c>
    </row>
    <row r="6" spans="1:4" ht="19.5" thickBot="1">
      <c r="A6" s="267">
        <v>2</v>
      </c>
      <c r="B6" s="268" t="s">
        <v>611</v>
      </c>
      <c r="C6" s="269" t="s">
        <v>610</v>
      </c>
      <c r="D6" s="268">
        <v>2486</v>
      </c>
    </row>
    <row r="7" spans="1:4" ht="19.5" thickBot="1">
      <c r="A7" s="267">
        <v>3</v>
      </c>
      <c r="B7" s="268" t="s">
        <v>609</v>
      </c>
      <c r="C7" s="269" t="s">
        <v>608</v>
      </c>
      <c r="D7" s="268">
        <v>379</v>
      </c>
    </row>
    <row r="8" spans="1:4" ht="19.5" thickBot="1">
      <c r="A8" s="267">
        <v>4</v>
      </c>
      <c r="B8" s="268" t="s">
        <v>555</v>
      </c>
      <c r="C8" s="269" t="s">
        <v>607</v>
      </c>
      <c r="D8" s="268">
        <v>7909</v>
      </c>
    </row>
    <row r="9" spans="1:4" ht="19.5" thickBot="1">
      <c r="A9" s="267">
        <v>5</v>
      </c>
      <c r="B9" s="268" t="s">
        <v>606</v>
      </c>
      <c r="C9" s="269" t="s">
        <v>605</v>
      </c>
      <c r="D9" s="268">
        <v>506</v>
      </c>
    </row>
    <row r="10" spans="1:4" ht="19.5" thickBot="1">
      <c r="A10" s="267">
        <v>6</v>
      </c>
      <c r="B10" s="268" t="s">
        <v>568</v>
      </c>
      <c r="C10" s="269" t="s">
        <v>604</v>
      </c>
      <c r="D10" s="268">
        <v>813</v>
      </c>
    </row>
    <row r="11" spans="1:4" ht="19.5" thickBot="1">
      <c r="A11" s="396" t="s">
        <v>479</v>
      </c>
      <c r="B11" s="397"/>
      <c r="C11" s="398"/>
      <c r="D11" s="270">
        <v>15436</v>
      </c>
    </row>
    <row r="12" spans="1:4" ht="19.5" thickBot="1">
      <c r="A12" s="393" t="s">
        <v>603</v>
      </c>
      <c r="B12" s="394"/>
      <c r="C12" s="394"/>
      <c r="D12" s="395"/>
    </row>
    <row r="13" spans="1:4" ht="31.5">
      <c r="A13" s="390" t="s">
        <v>1</v>
      </c>
      <c r="B13" s="390" t="s">
        <v>533</v>
      </c>
      <c r="C13" s="390" t="s">
        <v>532</v>
      </c>
      <c r="D13" s="265" t="s">
        <v>531</v>
      </c>
    </row>
    <row r="14" spans="1:4" ht="19.5" thickBot="1">
      <c r="A14" s="391"/>
      <c r="B14" s="391"/>
      <c r="C14" s="391"/>
      <c r="D14" s="266" t="s">
        <v>530</v>
      </c>
    </row>
    <row r="15" spans="1:4" ht="19.5" thickBot="1">
      <c r="A15" s="267">
        <v>1</v>
      </c>
      <c r="B15" s="268" t="s">
        <v>602</v>
      </c>
      <c r="C15" s="269" t="s">
        <v>601</v>
      </c>
      <c r="D15" s="268">
        <v>5520</v>
      </c>
    </row>
    <row r="16" spans="1:4" ht="19.5" thickBot="1">
      <c r="A16" s="267">
        <v>2</v>
      </c>
      <c r="B16" s="268" t="s">
        <v>600</v>
      </c>
      <c r="C16" s="269" t="s">
        <v>599</v>
      </c>
      <c r="D16" s="268">
        <v>6015</v>
      </c>
    </row>
    <row r="17" spans="1:4" ht="19.5" thickBot="1">
      <c r="A17" s="267">
        <v>3</v>
      </c>
      <c r="B17" s="268" t="s">
        <v>598</v>
      </c>
      <c r="C17" s="269" t="s">
        <v>597</v>
      </c>
      <c r="D17" s="268">
        <v>1904</v>
      </c>
    </row>
    <row r="18" spans="1:4" ht="19.5" thickBot="1">
      <c r="A18" s="267">
        <v>4</v>
      </c>
      <c r="B18" s="268" t="s">
        <v>596</v>
      </c>
      <c r="C18" s="269" t="s">
        <v>595</v>
      </c>
      <c r="D18" s="268">
        <v>717</v>
      </c>
    </row>
    <row r="19" spans="1:4" ht="19.5" thickBot="1">
      <c r="A19" s="267">
        <v>5</v>
      </c>
      <c r="B19" s="268" t="s">
        <v>594</v>
      </c>
      <c r="C19" s="269" t="s">
        <v>593</v>
      </c>
      <c r="D19" s="268">
        <v>854</v>
      </c>
    </row>
    <row r="20" spans="1:4" ht="19.5" thickBot="1">
      <c r="A20" s="267">
        <v>6</v>
      </c>
      <c r="B20" s="268" t="s">
        <v>592</v>
      </c>
      <c r="C20" s="269" t="s">
        <v>591</v>
      </c>
      <c r="D20" s="268">
        <v>3214</v>
      </c>
    </row>
    <row r="21" spans="1:4" ht="19.5" thickBot="1">
      <c r="A21" s="267">
        <v>7</v>
      </c>
      <c r="B21" s="268" t="s">
        <v>578</v>
      </c>
      <c r="C21" s="269" t="s">
        <v>590</v>
      </c>
      <c r="D21" s="268">
        <v>1318</v>
      </c>
    </row>
    <row r="22" spans="1:4" ht="19.5" thickBot="1">
      <c r="A22" s="396" t="s">
        <v>479</v>
      </c>
      <c r="B22" s="397"/>
      <c r="C22" s="398"/>
      <c r="D22" s="271">
        <v>19542</v>
      </c>
    </row>
    <row r="23" spans="1:4" ht="19.5" thickBot="1">
      <c r="A23" s="393" t="s">
        <v>589</v>
      </c>
      <c r="B23" s="394"/>
      <c r="C23" s="394"/>
      <c r="D23" s="395"/>
    </row>
    <row r="24" spans="1:4" ht="31.5">
      <c r="A24" s="390" t="s">
        <v>1</v>
      </c>
      <c r="B24" s="390" t="s">
        <v>533</v>
      </c>
      <c r="C24" s="390" t="s">
        <v>532</v>
      </c>
      <c r="D24" s="265" t="s">
        <v>531</v>
      </c>
    </row>
    <row r="25" spans="1:4" ht="19.5" thickBot="1">
      <c r="A25" s="391"/>
      <c r="B25" s="391"/>
      <c r="C25" s="391"/>
      <c r="D25" s="266" t="s">
        <v>530</v>
      </c>
    </row>
    <row r="26" spans="1:4">
      <c r="A26" s="267">
        <v>1</v>
      </c>
      <c r="B26" s="268" t="s">
        <v>588</v>
      </c>
      <c r="C26" s="272" t="s">
        <v>587</v>
      </c>
      <c r="D26" s="268">
        <v>6606</v>
      </c>
    </row>
    <row r="27" spans="1:4">
      <c r="A27" s="267">
        <v>2</v>
      </c>
      <c r="B27" s="268" t="s">
        <v>586</v>
      </c>
      <c r="C27" s="273" t="s">
        <v>585</v>
      </c>
      <c r="D27" s="268">
        <v>4863</v>
      </c>
    </row>
    <row r="28" spans="1:4" ht="19.5" thickBot="1">
      <c r="A28" s="267">
        <v>3</v>
      </c>
      <c r="B28" s="268" t="s">
        <v>566</v>
      </c>
      <c r="C28" s="273" t="s">
        <v>584</v>
      </c>
      <c r="D28" s="268">
        <v>9262</v>
      </c>
    </row>
    <row r="29" spans="1:4" ht="19.5" thickBot="1">
      <c r="A29" s="267">
        <v>4</v>
      </c>
      <c r="B29" s="268" t="s">
        <v>583</v>
      </c>
      <c r="C29" s="273" t="s">
        <v>582</v>
      </c>
      <c r="D29" s="268">
        <v>9206</v>
      </c>
    </row>
    <row r="30" spans="1:4" ht="19.5" thickBot="1">
      <c r="A30" s="267">
        <v>5</v>
      </c>
      <c r="B30" s="268" t="s">
        <v>581</v>
      </c>
      <c r="C30" s="273" t="s">
        <v>580</v>
      </c>
      <c r="D30" s="268">
        <v>2003</v>
      </c>
    </row>
    <row r="31" spans="1:4" ht="19.5" thickBot="1">
      <c r="A31" s="267">
        <v>6</v>
      </c>
      <c r="B31" s="268" t="s">
        <v>574</v>
      </c>
      <c r="C31" s="273" t="s">
        <v>579</v>
      </c>
      <c r="D31" s="268">
        <v>5872</v>
      </c>
    </row>
    <row r="32" spans="1:4" ht="19.5" thickBot="1">
      <c r="A32" s="267">
        <v>7</v>
      </c>
      <c r="B32" s="268" t="s">
        <v>578</v>
      </c>
      <c r="C32" s="273" t="s">
        <v>577</v>
      </c>
      <c r="D32" s="268">
        <v>835</v>
      </c>
    </row>
    <row r="33" spans="1:4">
      <c r="A33" s="267">
        <v>8</v>
      </c>
      <c r="B33" s="268" t="s">
        <v>576</v>
      </c>
      <c r="C33" s="273" t="s">
        <v>575</v>
      </c>
      <c r="D33" s="268">
        <v>1998</v>
      </c>
    </row>
    <row r="34" spans="1:4" ht="19.5" thickBot="1">
      <c r="A34" s="267">
        <v>9</v>
      </c>
      <c r="B34" s="268" t="s">
        <v>574</v>
      </c>
      <c r="C34" s="273" t="s">
        <v>573</v>
      </c>
      <c r="D34" s="268">
        <v>1800</v>
      </c>
    </row>
    <row r="35" spans="1:4" ht="19.5" thickBot="1">
      <c r="A35" s="396" t="s">
        <v>479</v>
      </c>
      <c r="B35" s="397"/>
      <c r="C35" s="398"/>
      <c r="D35" s="271">
        <v>42445</v>
      </c>
    </row>
    <row r="36" spans="1:4" ht="19.5" thickBot="1">
      <c r="A36" s="393" t="s">
        <v>572</v>
      </c>
      <c r="B36" s="394"/>
      <c r="C36" s="394"/>
      <c r="D36" s="395"/>
    </row>
    <row r="37" spans="1:4" ht="31.5">
      <c r="A37" s="390" t="s">
        <v>1</v>
      </c>
      <c r="B37" s="390" t="s">
        <v>533</v>
      </c>
      <c r="C37" s="390" t="s">
        <v>532</v>
      </c>
      <c r="D37" s="265" t="s">
        <v>531</v>
      </c>
    </row>
    <row r="38" spans="1:4" ht="19.5" thickBot="1">
      <c r="A38" s="391"/>
      <c r="B38" s="391"/>
      <c r="C38" s="391"/>
      <c r="D38" s="266" t="s">
        <v>530</v>
      </c>
    </row>
    <row r="39" spans="1:4" ht="19.5" thickBot="1">
      <c r="A39" s="267">
        <v>1</v>
      </c>
      <c r="B39" s="268" t="s">
        <v>555</v>
      </c>
      <c r="C39" s="272" t="s">
        <v>571</v>
      </c>
      <c r="D39" s="268">
        <v>3270</v>
      </c>
    </row>
    <row r="40" spans="1:4" ht="19.5" thickBot="1">
      <c r="A40" s="267">
        <v>2</v>
      </c>
      <c r="B40" s="268" t="s">
        <v>570</v>
      </c>
      <c r="C40" s="269" t="s">
        <v>569</v>
      </c>
      <c r="D40" s="268">
        <v>450</v>
      </c>
    </row>
    <row r="41" spans="1:4" ht="19.5" thickBot="1">
      <c r="A41" s="267">
        <v>3</v>
      </c>
      <c r="B41" s="268" t="s">
        <v>568</v>
      </c>
      <c r="C41" s="269" t="s">
        <v>567</v>
      </c>
      <c r="D41" s="268">
        <v>9545</v>
      </c>
    </row>
    <row r="42" spans="1:4" ht="19.5" thickBot="1">
      <c r="A42" s="267">
        <v>4</v>
      </c>
      <c r="B42" s="268" t="s">
        <v>566</v>
      </c>
      <c r="C42" s="269" t="s">
        <v>565</v>
      </c>
      <c r="D42" s="268">
        <v>1471</v>
      </c>
    </row>
    <row r="43" spans="1:4" ht="19.5" thickBot="1">
      <c r="A43" s="267">
        <v>5</v>
      </c>
      <c r="B43" s="268" t="s">
        <v>564</v>
      </c>
      <c r="C43" s="269" t="s">
        <v>770</v>
      </c>
      <c r="D43" s="268">
        <v>1877</v>
      </c>
    </row>
    <row r="44" spans="1:4" ht="19.5" thickBot="1">
      <c r="A44" s="267">
        <v>6</v>
      </c>
      <c r="B44" s="268" t="s">
        <v>563</v>
      </c>
      <c r="C44" s="269" t="s">
        <v>562</v>
      </c>
      <c r="D44" s="268">
        <v>4100</v>
      </c>
    </row>
    <row r="45" spans="1:4" ht="19.5" thickBot="1">
      <c r="A45" s="267">
        <v>7</v>
      </c>
      <c r="B45" s="268" t="s">
        <v>561</v>
      </c>
      <c r="C45" s="269" t="s">
        <v>560</v>
      </c>
      <c r="D45" s="268">
        <v>4757</v>
      </c>
    </row>
    <row r="46" spans="1:4" ht="19.5" thickBot="1">
      <c r="A46" s="267">
        <v>8</v>
      </c>
      <c r="B46" s="268" t="s">
        <v>559</v>
      </c>
      <c r="C46" s="269" t="s">
        <v>558</v>
      </c>
      <c r="D46" s="268">
        <v>2327</v>
      </c>
    </row>
    <row r="47" spans="1:4">
      <c r="A47" s="267">
        <v>9</v>
      </c>
      <c r="B47" s="268" t="s">
        <v>553</v>
      </c>
      <c r="C47" s="269" t="s">
        <v>552</v>
      </c>
      <c r="D47" s="268">
        <v>2243</v>
      </c>
    </row>
    <row r="48" spans="1:4" ht="19.5" thickBot="1">
      <c r="A48" s="267">
        <v>10</v>
      </c>
      <c r="B48" s="268" t="s">
        <v>527</v>
      </c>
      <c r="C48" s="269" t="s">
        <v>557</v>
      </c>
      <c r="D48" s="268">
        <v>858</v>
      </c>
    </row>
    <row r="49" spans="1:4" ht="19.5" thickBot="1">
      <c r="A49" s="396" t="s">
        <v>479</v>
      </c>
      <c r="B49" s="397"/>
      <c r="C49" s="398"/>
      <c r="D49" s="270">
        <v>30898</v>
      </c>
    </row>
    <row r="50" spans="1:4" ht="19.5" thickBot="1">
      <c r="A50" s="393" t="s">
        <v>556</v>
      </c>
      <c r="B50" s="394"/>
      <c r="C50" s="394"/>
      <c r="D50" s="395"/>
    </row>
    <row r="51" spans="1:4" ht="31.5">
      <c r="A51" s="264"/>
      <c r="B51" s="265" t="s">
        <v>904</v>
      </c>
      <c r="C51" s="390" t="s">
        <v>532</v>
      </c>
      <c r="D51" s="265" t="s">
        <v>531</v>
      </c>
    </row>
    <row r="52" spans="1:4" ht="32.25" thickBot="1">
      <c r="A52" s="274" t="s">
        <v>1</v>
      </c>
      <c r="B52" s="266" t="s">
        <v>905</v>
      </c>
      <c r="C52" s="391"/>
      <c r="D52" s="266" t="s">
        <v>530</v>
      </c>
    </row>
    <row r="53" spans="1:4" ht="19.5" thickBot="1">
      <c r="A53" s="267">
        <v>1</v>
      </c>
      <c r="B53" s="268" t="s">
        <v>555</v>
      </c>
      <c r="C53" s="272" t="s">
        <v>554</v>
      </c>
      <c r="D53" s="268">
        <v>2432</v>
      </c>
    </row>
    <row r="54" spans="1:4" ht="19.5" thickBot="1">
      <c r="A54" s="267">
        <v>2</v>
      </c>
      <c r="B54" s="268" t="s">
        <v>553</v>
      </c>
      <c r="C54" s="269" t="s">
        <v>552</v>
      </c>
      <c r="D54" s="268">
        <v>3068</v>
      </c>
    </row>
    <row r="55" spans="1:4" ht="19.5" thickBot="1">
      <c r="A55" s="267">
        <v>3</v>
      </c>
      <c r="B55" s="268" t="s">
        <v>541</v>
      </c>
      <c r="C55" s="269" t="s">
        <v>551</v>
      </c>
      <c r="D55" s="268">
        <v>4222</v>
      </c>
    </row>
    <row r="56" spans="1:4" ht="19.5" thickBot="1">
      <c r="A56" s="267">
        <v>4</v>
      </c>
      <c r="B56" s="268" t="s">
        <v>550</v>
      </c>
      <c r="C56" s="269" t="s">
        <v>549</v>
      </c>
      <c r="D56" s="268">
        <v>2100</v>
      </c>
    </row>
    <row r="57" spans="1:4" ht="19.5" thickBot="1">
      <c r="A57" s="267">
        <v>5</v>
      </c>
      <c r="B57" s="268" t="s">
        <v>548</v>
      </c>
      <c r="C57" s="269" t="s">
        <v>547</v>
      </c>
      <c r="D57" s="268">
        <v>5278</v>
      </c>
    </row>
    <row r="58" spans="1:4" ht="19.5" thickBot="1">
      <c r="A58" s="267">
        <v>6</v>
      </c>
      <c r="B58" s="268" t="s">
        <v>537</v>
      </c>
      <c r="C58" s="269" t="s">
        <v>546</v>
      </c>
      <c r="D58" s="268">
        <v>2022</v>
      </c>
    </row>
    <row r="59" spans="1:4" ht="19.5" thickBot="1">
      <c r="A59" s="267">
        <v>7</v>
      </c>
      <c r="B59" s="268" t="s">
        <v>545</v>
      </c>
      <c r="C59" s="269" t="s">
        <v>544</v>
      </c>
      <c r="D59" s="268">
        <v>7576</v>
      </c>
    </row>
    <row r="60" spans="1:4" ht="19.5" thickBot="1">
      <c r="A60" s="267">
        <v>8</v>
      </c>
      <c r="B60" s="268" t="s">
        <v>543</v>
      </c>
      <c r="C60" s="269" t="s">
        <v>542</v>
      </c>
      <c r="D60" s="268">
        <v>1677</v>
      </c>
    </row>
    <row r="61" spans="1:4" ht="19.5" thickBot="1">
      <c r="A61" s="267">
        <v>9</v>
      </c>
      <c r="B61" s="268" t="s">
        <v>541</v>
      </c>
      <c r="C61" s="269" t="s">
        <v>540</v>
      </c>
      <c r="D61" s="268">
        <v>2445</v>
      </c>
    </row>
    <row r="62" spans="1:4" ht="32.25" thickBot="1">
      <c r="A62" s="267">
        <v>10</v>
      </c>
      <c r="B62" s="268" t="s">
        <v>539</v>
      </c>
      <c r="C62" s="272" t="s">
        <v>538</v>
      </c>
      <c r="D62" s="268">
        <v>4861</v>
      </c>
    </row>
    <row r="63" spans="1:4" ht="19.5" thickBot="1">
      <c r="A63" s="267">
        <v>11</v>
      </c>
      <c r="B63" s="268" t="s">
        <v>537</v>
      </c>
      <c r="C63" s="269" t="s">
        <v>536</v>
      </c>
      <c r="D63" s="268">
        <v>1340</v>
      </c>
    </row>
    <row r="64" spans="1:4">
      <c r="A64" s="267">
        <v>12</v>
      </c>
      <c r="B64" s="268" t="s">
        <v>527</v>
      </c>
      <c r="C64" s="269" t="s">
        <v>535</v>
      </c>
      <c r="D64" s="268">
        <v>911</v>
      </c>
    </row>
    <row r="65" spans="1:4" ht="19.5" thickBot="1">
      <c r="A65" s="396" t="s">
        <v>479</v>
      </c>
      <c r="B65" s="397"/>
      <c r="C65" s="398"/>
      <c r="D65" s="271">
        <v>37932</v>
      </c>
    </row>
    <row r="66" spans="1:4" ht="19.5" thickBot="1">
      <c r="A66" s="393" t="s">
        <v>534</v>
      </c>
      <c r="B66" s="394"/>
      <c r="C66" s="394"/>
      <c r="D66" s="395"/>
    </row>
    <row r="67" spans="1:4" ht="31.5">
      <c r="A67" s="390" t="s">
        <v>1</v>
      </c>
      <c r="B67" s="265" t="s">
        <v>904</v>
      </c>
      <c r="C67" s="390" t="s">
        <v>532</v>
      </c>
      <c r="D67" s="265" t="s">
        <v>531</v>
      </c>
    </row>
    <row r="68" spans="1:4" ht="19.5" thickBot="1">
      <c r="A68" s="391"/>
      <c r="B68" s="266" t="s">
        <v>905</v>
      </c>
      <c r="C68" s="391"/>
      <c r="D68" s="266" t="s">
        <v>530</v>
      </c>
    </row>
    <row r="69" spans="1:4" ht="19.5" thickBot="1">
      <c r="A69" s="267">
        <v>1</v>
      </c>
      <c r="B69" s="268" t="s">
        <v>527</v>
      </c>
      <c r="C69" s="272" t="s">
        <v>529</v>
      </c>
      <c r="D69" s="268">
        <v>5697</v>
      </c>
    </row>
    <row r="70" spans="1:4" ht="19.5" thickBot="1">
      <c r="A70" s="267">
        <v>2</v>
      </c>
      <c r="B70" s="268" t="s">
        <v>527</v>
      </c>
      <c r="C70" s="269" t="s">
        <v>528</v>
      </c>
      <c r="D70" s="268">
        <v>1070</v>
      </c>
    </row>
    <row r="71" spans="1:4" ht="19.5" thickBot="1">
      <c r="A71" s="267">
        <v>3</v>
      </c>
      <c r="B71" s="268" t="s">
        <v>527</v>
      </c>
      <c r="C71" s="269" t="s">
        <v>526</v>
      </c>
      <c r="D71" s="268">
        <v>4407</v>
      </c>
    </row>
    <row r="72" spans="1:4" ht="19.5" thickBot="1">
      <c r="A72" s="267">
        <v>4</v>
      </c>
      <c r="B72" s="268" t="s">
        <v>525</v>
      </c>
      <c r="C72" s="269" t="s">
        <v>524</v>
      </c>
      <c r="D72" s="268">
        <v>3174</v>
      </c>
    </row>
    <row r="73" spans="1:4" ht="19.5" thickBot="1">
      <c r="A73" s="267">
        <v>5</v>
      </c>
      <c r="B73" s="268" t="s">
        <v>500</v>
      </c>
      <c r="C73" s="269" t="s">
        <v>523</v>
      </c>
      <c r="D73" s="268">
        <v>1994</v>
      </c>
    </row>
    <row r="74" spans="1:4" ht="19.5" thickBot="1">
      <c r="A74" s="267">
        <v>6</v>
      </c>
      <c r="B74" s="268" t="s">
        <v>483</v>
      </c>
      <c r="C74" s="269" t="s">
        <v>522</v>
      </c>
      <c r="D74" s="268">
        <v>2613</v>
      </c>
    </row>
    <row r="75" spans="1:4" ht="19.5" thickBot="1">
      <c r="A75" s="267">
        <v>7</v>
      </c>
      <c r="B75" s="268" t="s">
        <v>519</v>
      </c>
      <c r="C75" s="269" t="s">
        <v>521</v>
      </c>
      <c r="D75" s="268">
        <v>2730</v>
      </c>
    </row>
    <row r="76" spans="1:4" ht="19.5" thickBot="1">
      <c r="A76" s="267">
        <v>8</v>
      </c>
      <c r="B76" s="268" t="s">
        <v>510</v>
      </c>
      <c r="C76" s="269" t="s">
        <v>520</v>
      </c>
      <c r="D76" s="268">
        <v>5092</v>
      </c>
    </row>
    <row r="77" spans="1:4" ht="19.5" thickBot="1">
      <c r="A77" s="267">
        <v>9</v>
      </c>
      <c r="B77" s="268" t="s">
        <v>519</v>
      </c>
      <c r="C77" s="269" t="s">
        <v>518</v>
      </c>
      <c r="D77" s="268">
        <v>6937</v>
      </c>
    </row>
    <row r="78" spans="1:4" ht="19.5" thickBot="1">
      <c r="A78" s="267">
        <v>10</v>
      </c>
      <c r="B78" s="268" t="s">
        <v>517</v>
      </c>
      <c r="C78" s="269" t="s">
        <v>516</v>
      </c>
      <c r="D78" s="268">
        <v>6072</v>
      </c>
    </row>
    <row r="79" spans="1:4" ht="19.5" thickBot="1">
      <c r="A79" s="267">
        <v>11</v>
      </c>
      <c r="B79" s="268" t="s">
        <v>515</v>
      </c>
      <c r="C79" s="269" t="s">
        <v>514</v>
      </c>
      <c r="D79" s="268">
        <v>1669</v>
      </c>
    </row>
    <row r="80" spans="1:4">
      <c r="A80" s="267">
        <v>12</v>
      </c>
      <c r="B80" s="268" t="s">
        <v>510</v>
      </c>
      <c r="C80" s="269" t="s">
        <v>513</v>
      </c>
      <c r="D80" s="268">
        <v>1716</v>
      </c>
    </row>
    <row r="81" spans="1:4">
      <c r="A81" s="267">
        <v>13</v>
      </c>
      <c r="B81" s="268" t="s">
        <v>512</v>
      </c>
      <c r="C81" s="269" t="s">
        <v>511</v>
      </c>
      <c r="D81" s="268">
        <v>3721</v>
      </c>
    </row>
    <row r="82" spans="1:4" ht="19.5" thickBot="1">
      <c r="A82" s="267">
        <v>14</v>
      </c>
      <c r="B82" s="268" t="s">
        <v>510</v>
      </c>
      <c r="C82" s="269" t="s">
        <v>509</v>
      </c>
      <c r="D82" s="268">
        <v>2116</v>
      </c>
    </row>
    <row r="83" spans="1:4" ht="19.5" thickBot="1">
      <c r="A83" s="267">
        <v>15</v>
      </c>
      <c r="B83" s="268" t="s">
        <v>508</v>
      </c>
      <c r="C83" s="269" t="s">
        <v>507</v>
      </c>
      <c r="D83" s="268">
        <v>1423</v>
      </c>
    </row>
    <row r="84" spans="1:4" ht="19.5" thickBot="1">
      <c r="A84" s="267">
        <v>16</v>
      </c>
      <c r="B84" s="268" t="s">
        <v>483</v>
      </c>
      <c r="C84" s="269" t="s">
        <v>506</v>
      </c>
      <c r="D84" s="268">
        <v>172</v>
      </c>
    </row>
    <row r="85" spans="1:4" ht="19.5" thickBot="1">
      <c r="A85" s="267">
        <v>17</v>
      </c>
      <c r="B85" s="268" t="s">
        <v>491</v>
      </c>
      <c r="C85" s="269" t="s">
        <v>505</v>
      </c>
      <c r="D85" s="268">
        <v>1455</v>
      </c>
    </row>
    <row r="86" spans="1:4" ht="19.5" thickBot="1">
      <c r="A86" s="267">
        <v>18</v>
      </c>
      <c r="B86" s="268" t="s">
        <v>485</v>
      </c>
      <c r="C86" s="269" t="s">
        <v>504</v>
      </c>
      <c r="D86" s="268">
        <v>282</v>
      </c>
    </row>
    <row r="87" spans="1:4" ht="19.5" thickBot="1">
      <c r="A87" s="267">
        <v>19</v>
      </c>
      <c r="B87" s="268" t="s">
        <v>491</v>
      </c>
      <c r="C87" s="269" t="s">
        <v>503</v>
      </c>
      <c r="D87" s="268">
        <v>3370</v>
      </c>
    </row>
    <row r="88" spans="1:4" ht="19.5" thickBot="1">
      <c r="A88" s="267">
        <v>20</v>
      </c>
      <c r="B88" s="268" t="s">
        <v>491</v>
      </c>
      <c r="C88" s="269" t="s">
        <v>502</v>
      </c>
      <c r="D88" s="268">
        <v>1982</v>
      </c>
    </row>
    <row r="89" spans="1:4" ht="19.5" thickBot="1">
      <c r="A89" s="267">
        <v>21</v>
      </c>
      <c r="B89" s="268" t="s">
        <v>500</v>
      </c>
      <c r="C89" s="269" t="s">
        <v>501</v>
      </c>
      <c r="D89" s="268">
        <v>492</v>
      </c>
    </row>
    <row r="90" spans="1:4" ht="19.5" thickBot="1">
      <c r="A90" s="267">
        <v>22</v>
      </c>
      <c r="B90" s="268" t="s">
        <v>500</v>
      </c>
      <c r="C90" s="269" t="s">
        <v>499</v>
      </c>
      <c r="D90" s="268">
        <v>3830</v>
      </c>
    </row>
    <row r="91" spans="1:4" ht="19.5" thickBot="1">
      <c r="A91" s="267">
        <v>23</v>
      </c>
      <c r="B91" s="268" t="s">
        <v>498</v>
      </c>
      <c r="C91" s="269" t="s">
        <v>497</v>
      </c>
      <c r="D91" s="268">
        <v>855</v>
      </c>
    </row>
    <row r="92" spans="1:4" ht="19.5" thickBot="1">
      <c r="A92" s="267">
        <v>24</v>
      </c>
      <c r="B92" s="268" t="s">
        <v>481</v>
      </c>
      <c r="C92" s="269" t="s">
        <v>496</v>
      </c>
      <c r="D92" s="268">
        <v>166</v>
      </c>
    </row>
    <row r="93" spans="1:4" ht="19.5" thickBot="1">
      <c r="A93" s="267">
        <v>25</v>
      </c>
      <c r="B93" s="268" t="s">
        <v>485</v>
      </c>
      <c r="C93" s="269" t="s">
        <v>495</v>
      </c>
      <c r="D93" s="268">
        <v>269</v>
      </c>
    </row>
    <row r="94" spans="1:4" ht="19.5" thickBot="1">
      <c r="A94" s="267">
        <v>26</v>
      </c>
      <c r="B94" s="268" t="s">
        <v>483</v>
      </c>
      <c r="C94" s="269" t="s">
        <v>494</v>
      </c>
      <c r="D94" s="268">
        <v>196</v>
      </c>
    </row>
    <row r="95" spans="1:4" ht="19.5" thickBot="1">
      <c r="A95" s="267">
        <v>27</v>
      </c>
      <c r="B95" s="268" t="s">
        <v>481</v>
      </c>
      <c r="C95" s="269" t="s">
        <v>493</v>
      </c>
      <c r="D95" s="268">
        <v>317</v>
      </c>
    </row>
    <row r="96" spans="1:4" ht="19.5" thickBot="1">
      <c r="A96" s="267">
        <v>28</v>
      </c>
      <c r="B96" s="268" t="s">
        <v>481</v>
      </c>
      <c r="C96" s="269" t="s">
        <v>492</v>
      </c>
      <c r="D96" s="268">
        <v>74</v>
      </c>
    </row>
    <row r="97" spans="1:4" ht="19.5" thickBot="1">
      <c r="A97" s="267">
        <v>29</v>
      </c>
      <c r="B97" s="268" t="s">
        <v>491</v>
      </c>
      <c r="C97" s="269" t="s">
        <v>490</v>
      </c>
      <c r="D97" s="268">
        <v>5336</v>
      </c>
    </row>
    <row r="98" spans="1:4" ht="19.5" thickBot="1">
      <c r="A98" s="267">
        <v>30</v>
      </c>
      <c r="B98" s="268" t="s">
        <v>489</v>
      </c>
      <c r="C98" s="269" t="s">
        <v>488</v>
      </c>
      <c r="D98" s="268">
        <v>802</v>
      </c>
    </row>
    <row r="99" spans="1:4" ht="19.5" thickBot="1">
      <c r="A99" s="267">
        <v>31</v>
      </c>
      <c r="B99" s="268" t="s">
        <v>487</v>
      </c>
      <c r="C99" s="269" t="s">
        <v>486</v>
      </c>
      <c r="D99" s="268">
        <v>840</v>
      </c>
    </row>
    <row r="100" spans="1:4" ht="19.5" thickBot="1">
      <c r="A100" s="267">
        <v>32</v>
      </c>
      <c r="B100" s="268" t="s">
        <v>485</v>
      </c>
      <c r="C100" s="269" t="s">
        <v>484</v>
      </c>
      <c r="D100" s="268">
        <v>706</v>
      </c>
    </row>
    <row r="101" spans="1:4" ht="19.5" thickBot="1">
      <c r="A101" s="267">
        <v>33</v>
      </c>
      <c r="B101" s="268" t="s">
        <v>483</v>
      </c>
      <c r="C101" s="269" t="s">
        <v>482</v>
      </c>
      <c r="D101" s="268">
        <v>2616</v>
      </c>
    </row>
    <row r="102" spans="1:4" ht="19.5" thickBot="1">
      <c r="A102" s="275">
        <v>34</v>
      </c>
      <c r="B102" s="276" t="s">
        <v>481</v>
      </c>
      <c r="C102" s="277" t="s">
        <v>480</v>
      </c>
      <c r="D102" s="276">
        <v>693</v>
      </c>
    </row>
    <row r="103" spans="1:4" ht="19.5" thickBot="1">
      <c r="A103" s="396" t="s">
        <v>479</v>
      </c>
      <c r="B103" s="397"/>
      <c r="C103" s="398"/>
      <c r="D103" s="270">
        <v>74884</v>
      </c>
    </row>
  </sheetData>
  <sheetProtection algorithmName="SHA-512" hashValue="+jdwm3dckG7xk0wXFyviA6KAFWz9e2xrC08RcgtCTlBMCpSfNnW8LgUYtI2rfzs7FZZems9ANmJpzmNMlU8Pdg==" saltValue="53I0dg3J6p4Wt+XpDGV59g==" spinCount="100000" sheet="1" objects="1" scenarios="1" selectLockedCells="1" selectUnlockedCells="1"/>
  <mergeCells count="28">
    <mergeCell ref="A103:C103"/>
    <mergeCell ref="A65:C65"/>
    <mergeCell ref="A66:D66"/>
    <mergeCell ref="A67:A68"/>
    <mergeCell ref="C67:C68"/>
    <mergeCell ref="A49:C49"/>
    <mergeCell ref="A50:D50"/>
    <mergeCell ref="C51:C52"/>
    <mergeCell ref="A35:C35"/>
    <mergeCell ref="A36:D36"/>
    <mergeCell ref="A37:A38"/>
    <mergeCell ref="B37:B38"/>
    <mergeCell ref="C37:C38"/>
    <mergeCell ref="A23:D23"/>
    <mergeCell ref="A24:A25"/>
    <mergeCell ref="B24:B25"/>
    <mergeCell ref="C24:C25"/>
    <mergeCell ref="A11:C11"/>
    <mergeCell ref="A12:D12"/>
    <mergeCell ref="A13:A14"/>
    <mergeCell ref="B13:B14"/>
    <mergeCell ref="C13:C14"/>
    <mergeCell ref="A22:C22"/>
    <mergeCell ref="A3:A4"/>
    <mergeCell ref="B3:B4"/>
    <mergeCell ref="C3:C4"/>
    <mergeCell ref="A1:D1"/>
    <mergeCell ref="A2:D2"/>
  </mergeCells>
  <pageMargins left="0.7" right="0.7" top="0.75" bottom="0.75" header="0.3" footer="0.3"/>
  <pageSetup paperSize="9" scale="89" orientation="portrait" r:id="rId1"/>
  <rowBreaks count="2" manualBreakCount="2">
    <brk id="35" max="3" man="1"/>
    <brk id="65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146F6-3EF6-4C19-B0CE-29DFCBCE7E3B}">
  <sheetPr>
    <pageSetUpPr fitToPage="1"/>
  </sheetPr>
  <dimension ref="A1:P31"/>
  <sheetViews>
    <sheetView view="pageBreakPreview" zoomScale="68" zoomScaleNormal="100" zoomScaleSheetLayoutView="68" workbookViewId="0">
      <selection activeCell="N35" sqref="N35"/>
    </sheetView>
  </sheetViews>
  <sheetFormatPr defaultColWidth="9.140625" defaultRowHeight="14.25"/>
  <cols>
    <col min="1" max="1" width="4.42578125" style="326" customWidth="1"/>
    <col min="2" max="2" width="12.28515625" style="326" customWidth="1"/>
    <col min="3" max="3" width="14.5703125" style="326" customWidth="1"/>
    <col min="4" max="4" width="21.28515625" style="326" customWidth="1"/>
    <col min="5" max="5" width="10.85546875" style="326" bestFit="1" customWidth="1"/>
    <col min="6" max="6" width="10.42578125" style="326" customWidth="1"/>
    <col min="7" max="8" width="9.140625" style="326"/>
    <col min="9" max="9" width="12.28515625" style="326" customWidth="1"/>
    <col min="10" max="10" width="11.42578125" style="326" customWidth="1"/>
    <col min="11" max="11" width="9.140625" style="326"/>
    <col min="12" max="12" width="18.140625" style="326" customWidth="1"/>
    <col min="13" max="13" width="13.140625" style="326" customWidth="1"/>
    <col min="14" max="14" width="16.140625" style="326" customWidth="1"/>
    <col min="15" max="15" width="19.5703125" style="326" customWidth="1"/>
    <col min="16" max="16" width="19" style="326" customWidth="1"/>
    <col min="17" max="16384" width="9.140625" style="326"/>
  </cols>
  <sheetData>
    <row r="1" spans="1:16" ht="14.25" customHeight="1">
      <c r="A1" s="399" t="s">
        <v>1245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</row>
    <row r="2" spans="1:16" ht="14.25" customHeight="1">
      <c r="A2" s="400" t="s">
        <v>9</v>
      </c>
      <c r="B2" s="400" t="s">
        <v>1244</v>
      </c>
      <c r="C2" s="400" t="s">
        <v>1243</v>
      </c>
      <c r="D2" s="400" t="s">
        <v>1242</v>
      </c>
      <c r="E2" s="400" t="s">
        <v>1241</v>
      </c>
      <c r="F2" s="400" t="s">
        <v>1240</v>
      </c>
      <c r="G2" s="400" t="s">
        <v>1239</v>
      </c>
      <c r="H2" s="400" t="s">
        <v>11</v>
      </c>
      <c r="I2" s="400" t="s">
        <v>1238</v>
      </c>
      <c r="J2" s="400" t="s">
        <v>1237</v>
      </c>
      <c r="K2" s="400" t="s">
        <v>1236</v>
      </c>
      <c r="L2" s="400" t="s">
        <v>1235</v>
      </c>
      <c r="M2" s="401" t="s">
        <v>1234</v>
      </c>
      <c r="N2" s="402" t="s">
        <v>1255</v>
      </c>
      <c r="O2" s="400" t="s">
        <v>1233</v>
      </c>
      <c r="P2" s="400" t="s">
        <v>1232</v>
      </c>
    </row>
    <row r="3" spans="1:16" ht="9" customHeight="1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1"/>
      <c r="N3" s="403"/>
      <c r="O3" s="400"/>
      <c r="P3" s="400"/>
    </row>
    <row r="4" spans="1:16" ht="37.5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1"/>
      <c r="N4" s="404"/>
      <c r="O4" s="339" t="s">
        <v>1231</v>
      </c>
      <c r="P4" s="339" t="s">
        <v>1231</v>
      </c>
    </row>
    <row r="5" spans="1:16" ht="14.25" customHeight="1">
      <c r="A5" s="407" t="s">
        <v>1230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</row>
    <row r="6" spans="1:16" ht="33" customHeight="1">
      <c r="A6" s="329">
        <v>1</v>
      </c>
      <c r="B6" s="329" t="s">
        <v>1229</v>
      </c>
      <c r="C6" s="329" t="s">
        <v>1228</v>
      </c>
      <c r="D6" s="329" t="s">
        <v>1227</v>
      </c>
      <c r="E6" s="330" t="s">
        <v>1226</v>
      </c>
      <c r="F6" s="330" t="s">
        <v>1225</v>
      </c>
      <c r="G6" s="330">
        <v>5</v>
      </c>
      <c r="H6" s="330">
        <v>2014</v>
      </c>
      <c r="I6" s="330" t="s">
        <v>1224</v>
      </c>
      <c r="J6" s="330" t="s">
        <v>46</v>
      </c>
      <c r="K6" s="330">
        <v>1500</v>
      </c>
      <c r="L6" s="330" t="s">
        <v>1134</v>
      </c>
      <c r="M6" s="328">
        <v>16200</v>
      </c>
      <c r="N6" s="328" t="s">
        <v>1256</v>
      </c>
      <c r="O6" s="327">
        <v>44927</v>
      </c>
      <c r="P6" s="327">
        <v>44927</v>
      </c>
    </row>
    <row r="7" spans="1:16" ht="38.25">
      <c r="A7" s="329">
        <v>2</v>
      </c>
      <c r="B7" s="337" t="s">
        <v>1223</v>
      </c>
      <c r="C7" s="337" t="s">
        <v>1222</v>
      </c>
      <c r="D7" s="337" t="s">
        <v>1221</v>
      </c>
      <c r="E7" s="336" t="s">
        <v>1220</v>
      </c>
      <c r="F7" s="336" t="s">
        <v>1219</v>
      </c>
      <c r="G7" s="336">
        <v>5</v>
      </c>
      <c r="H7" s="336">
        <v>2020</v>
      </c>
      <c r="I7" s="338">
        <v>44075</v>
      </c>
      <c r="J7" s="336" t="s">
        <v>46</v>
      </c>
      <c r="K7" s="336">
        <v>2135</v>
      </c>
      <c r="L7" s="330" t="s">
        <v>1134</v>
      </c>
      <c r="M7" s="328">
        <v>80801</v>
      </c>
      <c r="N7" s="328" t="s">
        <v>1256</v>
      </c>
      <c r="O7" s="327">
        <v>44927</v>
      </c>
      <c r="P7" s="327">
        <v>44927</v>
      </c>
    </row>
    <row r="8" spans="1:16" ht="45.6" customHeight="1">
      <c r="A8" s="329">
        <v>3</v>
      </c>
      <c r="B8" s="337" t="s">
        <v>1218</v>
      </c>
      <c r="C8" s="337" t="s">
        <v>1217</v>
      </c>
      <c r="D8" s="337" t="s">
        <v>1216</v>
      </c>
      <c r="E8" s="336" t="s">
        <v>1215</v>
      </c>
      <c r="F8" s="336" t="s">
        <v>1214</v>
      </c>
      <c r="G8" s="336">
        <v>5</v>
      </c>
      <c r="H8" s="336">
        <v>2017</v>
      </c>
      <c r="I8" s="336" t="s">
        <v>1213</v>
      </c>
      <c r="J8" s="336" t="s">
        <v>46</v>
      </c>
      <c r="K8" s="336">
        <v>2140</v>
      </c>
      <c r="L8" s="330" t="s">
        <v>1134</v>
      </c>
      <c r="M8" s="328">
        <v>56400</v>
      </c>
      <c r="N8" s="328" t="s">
        <v>1257</v>
      </c>
      <c r="O8" s="327">
        <v>44927</v>
      </c>
      <c r="P8" s="327">
        <v>44927</v>
      </c>
    </row>
    <row r="9" spans="1:16" ht="14.25" customHeight="1">
      <c r="A9" s="407" t="s">
        <v>1212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</row>
    <row r="10" spans="1:16" ht="64.5" customHeight="1">
      <c r="A10" s="329">
        <v>1</v>
      </c>
      <c r="B10" s="329" t="s">
        <v>1166</v>
      </c>
      <c r="C10" s="329" t="s">
        <v>1146</v>
      </c>
      <c r="D10" s="329" t="s">
        <v>1211</v>
      </c>
      <c r="E10" s="330" t="s">
        <v>1210</v>
      </c>
      <c r="F10" s="330" t="s">
        <v>1143</v>
      </c>
      <c r="G10" s="330">
        <v>9</v>
      </c>
      <c r="H10" s="330">
        <v>2013</v>
      </c>
      <c r="I10" s="330" t="s">
        <v>1209</v>
      </c>
      <c r="J10" s="330">
        <v>990</v>
      </c>
      <c r="K10" s="330">
        <v>3055</v>
      </c>
      <c r="L10" s="329" t="s">
        <v>1127</v>
      </c>
      <c r="M10" s="328">
        <v>34400</v>
      </c>
      <c r="N10" s="328" t="s">
        <v>1257</v>
      </c>
      <c r="O10" s="327">
        <v>44927</v>
      </c>
      <c r="P10" s="327">
        <v>44927</v>
      </c>
    </row>
    <row r="11" spans="1:16" ht="25.5">
      <c r="A11" s="329">
        <v>2</v>
      </c>
      <c r="B11" s="329" t="s">
        <v>1208</v>
      </c>
      <c r="C11" s="329" t="s">
        <v>1207</v>
      </c>
      <c r="D11" s="329">
        <v>577857</v>
      </c>
      <c r="E11" s="330" t="s">
        <v>1206</v>
      </c>
      <c r="F11" s="330">
        <v>3120</v>
      </c>
      <c r="G11" s="330">
        <v>1</v>
      </c>
      <c r="H11" s="330">
        <v>1986</v>
      </c>
      <c r="I11" s="330" t="s">
        <v>1205</v>
      </c>
      <c r="J11" s="330">
        <v>10500</v>
      </c>
      <c r="K11" s="330">
        <v>2955</v>
      </c>
      <c r="L11" s="330" t="s">
        <v>1204</v>
      </c>
      <c r="M11" s="329" t="s">
        <v>46</v>
      </c>
      <c r="N11" s="329" t="s">
        <v>1258</v>
      </c>
      <c r="O11" s="327">
        <v>44927</v>
      </c>
      <c r="P11" s="329" t="s">
        <v>46</v>
      </c>
    </row>
    <row r="12" spans="1:16" ht="51">
      <c r="A12" s="329">
        <v>3</v>
      </c>
      <c r="B12" s="329" t="s">
        <v>1203</v>
      </c>
      <c r="C12" s="329" t="s">
        <v>1202</v>
      </c>
      <c r="D12" s="329" t="s">
        <v>1201</v>
      </c>
      <c r="E12" s="330" t="s">
        <v>1200</v>
      </c>
      <c r="F12" s="330" t="s">
        <v>1199</v>
      </c>
      <c r="G12" s="330">
        <v>9</v>
      </c>
      <c r="H12" s="330">
        <v>2020</v>
      </c>
      <c r="I12" s="331">
        <v>44187</v>
      </c>
      <c r="J12" s="330">
        <v>935</v>
      </c>
      <c r="K12" s="330">
        <v>3500</v>
      </c>
      <c r="L12" s="330" t="s">
        <v>1198</v>
      </c>
      <c r="M12" s="335">
        <v>180000</v>
      </c>
      <c r="N12" s="328" t="s">
        <v>1257</v>
      </c>
      <c r="O12" s="327">
        <v>44927</v>
      </c>
      <c r="P12" s="327">
        <v>44927</v>
      </c>
    </row>
    <row r="13" spans="1:16">
      <c r="A13" s="329">
        <v>4</v>
      </c>
      <c r="B13" s="329" t="s">
        <v>1197</v>
      </c>
      <c r="C13" s="329" t="s">
        <v>1196</v>
      </c>
      <c r="D13" s="329">
        <v>42858</v>
      </c>
      <c r="E13" s="330" t="s">
        <v>1195</v>
      </c>
      <c r="F13" s="330" t="s">
        <v>46</v>
      </c>
      <c r="G13" s="330" t="s">
        <v>46</v>
      </c>
      <c r="H13" s="330">
        <v>1990</v>
      </c>
      <c r="I13" s="330" t="s">
        <v>1194</v>
      </c>
      <c r="J13" s="330" t="s">
        <v>1193</v>
      </c>
      <c r="K13" s="330" t="s">
        <v>46</v>
      </c>
      <c r="L13" s="330" t="s">
        <v>1192</v>
      </c>
      <c r="M13" s="329" t="s">
        <v>46</v>
      </c>
      <c r="N13" s="329" t="s">
        <v>51</v>
      </c>
      <c r="O13" s="327">
        <v>44927</v>
      </c>
      <c r="P13" s="329" t="s">
        <v>46</v>
      </c>
    </row>
    <row r="14" spans="1:16" ht="14.25" customHeight="1">
      <c r="A14" s="407" t="s">
        <v>1191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</row>
    <row r="15" spans="1:16" ht="51">
      <c r="A15" s="333">
        <v>1</v>
      </c>
      <c r="B15" s="329" t="s">
        <v>1172</v>
      </c>
      <c r="C15" s="329" t="s">
        <v>1190</v>
      </c>
      <c r="D15" s="329" t="s">
        <v>1189</v>
      </c>
      <c r="E15" s="330" t="s">
        <v>1188</v>
      </c>
      <c r="F15" s="330" t="s">
        <v>1187</v>
      </c>
      <c r="G15" s="330">
        <v>9</v>
      </c>
      <c r="H15" s="330">
        <v>2014</v>
      </c>
      <c r="I15" s="330" t="s">
        <v>1186</v>
      </c>
      <c r="J15" s="330" t="s">
        <v>46</v>
      </c>
      <c r="K15" s="330">
        <v>3000</v>
      </c>
      <c r="L15" s="329" t="s">
        <v>1127</v>
      </c>
      <c r="M15" s="328">
        <v>54254</v>
      </c>
      <c r="N15" s="328" t="s">
        <v>1257</v>
      </c>
      <c r="O15" s="327">
        <v>44927</v>
      </c>
      <c r="P15" s="327">
        <v>44927</v>
      </c>
    </row>
    <row r="16" spans="1:16" ht="14.25" customHeight="1">
      <c r="A16" s="407" t="s">
        <v>1185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</row>
    <row r="17" spans="1:16" ht="75" customHeight="1">
      <c r="A17" s="333">
        <v>1</v>
      </c>
      <c r="B17" s="329" t="s">
        <v>1184</v>
      </c>
      <c r="C17" s="329" t="s">
        <v>1183</v>
      </c>
      <c r="D17" s="329" t="s">
        <v>1182</v>
      </c>
      <c r="E17" s="330" t="s">
        <v>1181</v>
      </c>
      <c r="F17" s="330" t="s">
        <v>1180</v>
      </c>
      <c r="G17" s="330">
        <v>9</v>
      </c>
      <c r="H17" s="330">
        <v>2006</v>
      </c>
      <c r="I17" s="330" t="s">
        <v>1179</v>
      </c>
      <c r="J17" s="330" t="s">
        <v>46</v>
      </c>
      <c r="K17" s="330">
        <v>2940</v>
      </c>
      <c r="L17" s="329" t="s">
        <v>1127</v>
      </c>
      <c r="M17" s="328">
        <v>16000</v>
      </c>
      <c r="N17" s="328" t="s">
        <v>1256</v>
      </c>
      <c r="O17" s="327">
        <v>44927</v>
      </c>
      <c r="P17" s="327">
        <v>44927</v>
      </c>
    </row>
    <row r="18" spans="1:16" ht="38.25">
      <c r="A18" s="333">
        <v>2</v>
      </c>
      <c r="B18" s="329" t="s">
        <v>1178</v>
      </c>
      <c r="C18" s="329" t="s">
        <v>1177</v>
      </c>
      <c r="D18" s="329" t="s">
        <v>1176</v>
      </c>
      <c r="E18" s="330" t="s">
        <v>1175</v>
      </c>
      <c r="F18" s="330" t="s">
        <v>1174</v>
      </c>
      <c r="G18" s="330">
        <v>5</v>
      </c>
      <c r="H18" s="330">
        <v>2015</v>
      </c>
      <c r="I18" s="330" t="s">
        <v>1173</v>
      </c>
      <c r="J18" s="330" t="s">
        <v>46</v>
      </c>
      <c r="K18" s="330">
        <v>1690</v>
      </c>
      <c r="L18" s="330" t="s">
        <v>1134</v>
      </c>
      <c r="M18" s="328">
        <v>23900</v>
      </c>
      <c r="N18" s="328" t="s">
        <v>1256</v>
      </c>
      <c r="O18" s="327">
        <v>44927</v>
      </c>
      <c r="P18" s="327">
        <v>44927</v>
      </c>
    </row>
    <row r="19" spans="1:16" ht="51">
      <c r="A19" s="333">
        <v>3</v>
      </c>
      <c r="B19" s="329" t="s">
        <v>1172</v>
      </c>
      <c r="C19" s="329" t="s">
        <v>1171</v>
      </c>
      <c r="D19" s="329" t="s">
        <v>1170</v>
      </c>
      <c r="E19" s="330" t="s">
        <v>1169</v>
      </c>
      <c r="F19" s="330" t="s">
        <v>1168</v>
      </c>
      <c r="G19" s="330">
        <v>9</v>
      </c>
      <c r="H19" s="330">
        <v>2014</v>
      </c>
      <c r="I19" s="330" t="s">
        <v>1167</v>
      </c>
      <c r="J19" s="330" t="s">
        <v>46</v>
      </c>
      <c r="K19" s="330">
        <v>3300</v>
      </c>
      <c r="L19" s="329" t="s">
        <v>1127</v>
      </c>
      <c r="M19" s="328">
        <v>52700</v>
      </c>
      <c r="N19" s="328" t="s">
        <v>1256</v>
      </c>
      <c r="O19" s="327">
        <v>44927</v>
      </c>
      <c r="P19" s="327">
        <v>44927</v>
      </c>
    </row>
    <row r="20" spans="1:16" ht="51">
      <c r="A20" s="329">
        <v>4</v>
      </c>
      <c r="B20" s="329" t="s">
        <v>1166</v>
      </c>
      <c r="C20" s="329" t="s">
        <v>1165</v>
      </c>
      <c r="D20" s="329" t="s">
        <v>1164</v>
      </c>
      <c r="E20" s="330" t="s">
        <v>1163</v>
      </c>
      <c r="F20" s="330" t="s">
        <v>1162</v>
      </c>
      <c r="G20" s="330">
        <v>9</v>
      </c>
      <c r="H20" s="330">
        <v>2019</v>
      </c>
      <c r="I20" s="330" t="s">
        <v>1161</v>
      </c>
      <c r="J20" s="330" t="s">
        <v>46</v>
      </c>
      <c r="K20" s="330">
        <v>3020</v>
      </c>
      <c r="L20" s="329" t="s">
        <v>1127</v>
      </c>
      <c r="M20" s="328">
        <v>116303</v>
      </c>
      <c r="N20" s="328" t="s">
        <v>1256</v>
      </c>
      <c r="O20" s="327">
        <v>44927</v>
      </c>
      <c r="P20" s="327">
        <v>44927</v>
      </c>
    </row>
    <row r="21" spans="1:16" ht="38.25">
      <c r="A21" s="329">
        <v>5</v>
      </c>
      <c r="B21" s="329" t="s">
        <v>1160</v>
      </c>
      <c r="C21" s="329" t="s">
        <v>1159</v>
      </c>
      <c r="D21" s="329" t="s">
        <v>1158</v>
      </c>
      <c r="E21" s="330" t="s">
        <v>1157</v>
      </c>
      <c r="F21" s="330" t="s">
        <v>1156</v>
      </c>
      <c r="G21" s="330">
        <v>5</v>
      </c>
      <c r="H21" s="330">
        <v>2008</v>
      </c>
      <c r="I21" s="330" t="s">
        <v>1155</v>
      </c>
      <c r="J21" s="330" t="s">
        <v>46</v>
      </c>
      <c r="K21" s="330">
        <v>2045</v>
      </c>
      <c r="L21" s="330" t="s">
        <v>1134</v>
      </c>
      <c r="M21" s="328">
        <v>10400</v>
      </c>
      <c r="N21" s="328" t="s">
        <v>1256</v>
      </c>
      <c r="O21" s="327">
        <v>44927</v>
      </c>
      <c r="P21" s="327">
        <v>44927</v>
      </c>
    </row>
    <row r="22" spans="1:16" ht="38.25">
      <c r="A22" s="329">
        <v>6</v>
      </c>
      <c r="B22" s="329" t="s">
        <v>1249</v>
      </c>
      <c r="C22" s="329" t="s">
        <v>1250</v>
      </c>
      <c r="D22" s="329" t="s">
        <v>1251</v>
      </c>
      <c r="E22" s="330" t="s">
        <v>1248</v>
      </c>
      <c r="F22" s="330" t="s">
        <v>1247</v>
      </c>
      <c r="G22" s="330">
        <v>3</v>
      </c>
      <c r="H22" s="330">
        <v>2022</v>
      </c>
      <c r="I22" s="331">
        <v>44740</v>
      </c>
      <c r="J22" s="330">
        <v>961</v>
      </c>
      <c r="K22" s="330">
        <v>3500</v>
      </c>
      <c r="L22" s="330" t="s">
        <v>1246</v>
      </c>
      <c r="M22" s="328">
        <v>123000</v>
      </c>
      <c r="N22" s="328" t="s">
        <v>1256</v>
      </c>
      <c r="O22" s="327">
        <v>44927</v>
      </c>
      <c r="P22" s="327">
        <v>44927</v>
      </c>
    </row>
    <row r="23" spans="1:16" ht="51">
      <c r="A23" s="329">
        <v>7</v>
      </c>
      <c r="B23" s="329" t="s">
        <v>1154</v>
      </c>
      <c r="C23" s="329" t="s">
        <v>1153</v>
      </c>
      <c r="D23" s="329" t="s">
        <v>1152</v>
      </c>
      <c r="E23" s="330" t="s">
        <v>1151</v>
      </c>
      <c r="F23" s="330" t="s">
        <v>1150</v>
      </c>
      <c r="G23" s="330">
        <v>9</v>
      </c>
      <c r="H23" s="330">
        <v>2018</v>
      </c>
      <c r="I23" s="330" t="s">
        <v>1149</v>
      </c>
      <c r="J23" s="330" t="s">
        <v>46</v>
      </c>
      <c r="K23" s="330">
        <v>3020</v>
      </c>
      <c r="L23" s="329" t="s">
        <v>1127</v>
      </c>
      <c r="M23" s="328">
        <v>96045</v>
      </c>
      <c r="N23" s="328" t="s">
        <v>1256</v>
      </c>
      <c r="O23" s="327">
        <v>44927</v>
      </c>
      <c r="P23" s="327">
        <v>44927</v>
      </c>
    </row>
    <row r="24" spans="1:16" ht="14.25" customHeight="1">
      <c r="A24" s="407" t="s">
        <v>1148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</row>
    <row r="25" spans="1:16" ht="51">
      <c r="A25" s="333">
        <v>1</v>
      </c>
      <c r="B25" s="333" t="s">
        <v>1147</v>
      </c>
      <c r="C25" s="333" t="s">
        <v>1146</v>
      </c>
      <c r="D25" s="333" t="s">
        <v>1145</v>
      </c>
      <c r="E25" s="334" t="s">
        <v>1144</v>
      </c>
      <c r="F25" s="334" t="s">
        <v>1143</v>
      </c>
      <c r="G25" s="334">
        <v>9</v>
      </c>
      <c r="H25" s="334">
        <v>2012</v>
      </c>
      <c r="I25" s="334" t="s">
        <v>1142</v>
      </c>
      <c r="J25" s="334" t="s">
        <v>46</v>
      </c>
      <c r="K25" s="334">
        <v>3055</v>
      </c>
      <c r="L25" s="329" t="s">
        <v>1127</v>
      </c>
      <c r="M25" s="328">
        <v>33100</v>
      </c>
      <c r="N25" s="328" t="s">
        <v>1257</v>
      </c>
      <c r="O25" s="327">
        <v>44927</v>
      </c>
      <c r="P25" s="327">
        <v>44927</v>
      </c>
    </row>
    <row r="26" spans="1:16" ht="14.25" customHeight="1">
      <c r="A26" s="407" t="s">
        <v>1141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</row>
    <row r="27" spans="1:16" ht="51">
      <c r="A27" s="333">
        <v>1</v>
      </c>
      <c r="B27" s="329" t="s">
        <v>1140</v>
      </c>
      <c r="C27" s="329" t="s">
        <v>1139</v>
      </c>
      <c r="D27" s="329" t="s">
        <v>1138</v>
      </c>
      <c r="E27" s="330" t="s">
        <v>1137</v>
      </c>
      <c r="F27" s="330" t="s">
        <v>1136</v>
      </c>
      <c r="G27" s="330">
        <v>5</v>
      </c>
      <c r="H27" s="330">
        <v>2007</v>
      </c>
      <c r="I27" s="330" t="s">
        <v>1135</v>
      </c>
      <c r="J27" s="330" t="s">
        <v>46</v>
      </c>
      <c r="K27" s="330">
        <v>1510</v>
      </c>
      <c r="L27" s="330" t="s">
        <v>1134</v>
      </c>
      <c r="M27" s="328">
        <v>10000</v>
      </c>
      <c r="N27" s="328" t="s">
        <v>1257</v>
      </c>
      <c r="O27" s="327">
        <v>44927</v>
      </c>
      <c r="P27" s="327">
        <v>44927</v>
      </c>
    </row>
    <row r="28" spans="1:16" hidden="1"/>
    <row r="29" spans="1:16" hidden="1"/>
    <row r="30" spans="1:16">
      <c r="A30" s="405" t="s">
        <v>1133</v>
      </c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</row>
    <row r="31" spans="1:16" ht="51">
      <c r="A31" s="332">
        <v>1</v>
      </c>
      <c r="B31" s="329" t="s">
        <v>1132</v>
      </c>
      <c r="C31" s="329" t="s">
        <v>1131</v>
      </c>
      <c r="D31" s="329" t="s">
        <v>1130</v>
      </c>
      <c r="E31" s="330" t="s">
        <v>1129</v>
      </c>
      <c r="F31" s="330" t="s">
        <v>1128</v>
      </c>
      <c r="G31" s="330">
        <v>9</v>
      </c>
      <c r="H31" s="330">
        <v>2021</v>
      </c>
      <c r="I31" s="331">
        <v>44559</v>
      </c>
      <c r="J31" s="330" t="s">
        <v>46</v>
      </c>
      <c r="K31" s="330">
        <v>3240</v>
      </c>
      <c r="L31" s="329" t="s">
        <v>1127</v>
      </c>
      <c r="M31" s="328">
        <v>193110</v>
      </c>
      <c r="N31" s="328" t="s">
        <v>1257</v>
      </c>
      <c r="O31" s="327">
        <v>45289</v>
      </c>
      <c r="P31" s="327">
        <v>45289</v>
      </c>
    </row>
  </sheetData>
  <sheetProtection algorithmName="SHA-512" hashValue="2K5I6Gsmo/UJva4PKQmJnfW2wSNJUvopWYOSyGmm/B9PbZa2XeP3SdRFmPUlGzCYxTK3BPMvL1rZ4/67WUtm7w==" saltValue="VZF2YSCGX+8hZS3fB5LQ5w==" spinCount="100000" sheet="1" objects="1" scenarios="1" selectLockedCells="1" selectUnlockedCells="1"/>
  <mergeCells count="24">
    <mergeCell ref="N2:N4"/>
    <mergeCell ref="A30:P30"/>
    <mergeCell ref="A24:P24"/>
    <mergeCell ref="A26:P26"/>
    <mergeCell ref="A5:P5"/>
    <mergeCell ref="A9:P9"/>
    <mergeCell ref="A14:P14"/>
    <mergeCell ref="A16:P16"/>
    <mergeCell ref="A1:P1"/>
    <mergeCell ref="A2:A4"/>
    <mergeCell ref="B2:B4"/>
    <mergeCell ref="C2:C4"/>
    <mergeCell ref="D2:D4"/>
    <mergeCell ref="E2:E4"/>
    <mergeCell ref="O2:O3"/>
    <mergeCell ref="F2:F4"/>
    <mergeCell ref="G2:G4"/>
    <mergeCell ref="H2:H4"/>
    <mergeCell ref="I2:I4"/>
    <mergeCell ref="J2:J4"/>
    <mergeCell ref="K2:K4"/>
    <mergeCell ref="P2:P3"/>
    <mergeCell ref="L2:L4"/>
    <mergeCell ref="M2:M4"/>
  </mergeCells>
  <pageMargins left="0.7" right="0.7" top="0.75" bottom="0.75" header="0.3" footer="0.3"/>
  <pageSetup paperSize="9" scale="63" fitToHeight="0" orientation="landscape" r:id="rId1"/>
  <rowBreaks count="1" manualBreakCount="1">
    <brk id="23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DB4F0-9747-4F1B-B21A-EB2C7828AD86}">
  <dimension ref="A1:N14"/>
  <sheetViews>
    <sheetView workbookViewId="0">
      <selection activeCell="K9" sqref="K9"/>
    </sheetView>
  </sheetViews>
  <sheetFormatPr defaultColWidth="9.140625" defaultRowHeight="15"/>
  <cols>
    <col min="1" max="1" width="13.140625" style="278" bestFit="1" customWidth="1"/>
    <col min="2" max="11" width="9.140625" style="278"/>
    <col min="12" max="12" width="10.5703125" style="278" bestFit="1" customWidth="1"/>
    <col min="13" max="16384" width="9.140625" style="278"/>
  </cols>
  <sheetData>
    <row r="1" spans="1:14" ht="31.5">
      <c r="A1" s="294" t="s">
        <v>1117</v>
      </c>
      <c r="B1" s="294" t="s">
        <v>1116</v>
      </c>
      <c r="C1" s="293" t="s">
        <v>1115</v>
      </c>
      <c r="D1" s="292" t="s">
        <v>1114</v>
      </c>
      <c r="E1" s="292" t="s">
        <v>1113</v>
      </c>
      <c r="F1" s="292" t="s">
        <v>1112</v>
      </c>
      <c r="J1" s="291"/>
      <c r="K1" s="291">
        <v>2022</v>
      </c>
      <c r="L1" s="291">
        <v>2021</v>
      </c>
      <c r="M1" s="291">
        <v>2020</v>
      </c>
    </row>
    <row r="2" spans="1:14">
      <c r="A2" s="285">
        <v>44767</v>
      </c>
      <c r="B2" s="284" t="s">
        <v>1009</v>
      </c>
      <c r="C2" s="283" t="s">
        <v>1111</v>
      </c>
      <c r="D2" s="282">
        <v>1064.3399999999999</v>
      </c>
      <c r="E2" s="282">
        <v>0</v>
      </c>
      <c r="F2" s="282">
        <v>0</v>
      </c>
      <c r="J2" s="291" t="s">
        <v>1123</v>
      </c>
      <c r="K2" s="290">
        <f>SUM(D2:D6)</f>
        <v>15864.34</v>
      </c>
      <c r="L2" s="290">
        <f>SUM(D7:D10)</f>
        <v>17192.59</v>
      </c>
      <c r="M2" s="290">
        <f>SUM(D11:D12)</f>
        <v>64764.18</v>
      </c>
    </row>
    <row r="3" spans="1:14">
      <c r="A3" s="285">
        <v>44720</v>
      </c>
      <c r="B3" s="284" t="s">
        <v>1108</v>
      </c>
      <c r="C3" s="283" t="s">
        <v>1107</v>
      </c>
      <c r="D3" s="282">
        <v>10000</v>
      </c>
      <c r="E3" s="282">
        <v>0</v>
      </c>
      <c r="F3" s="282">
        <v>0</v>
      </c>
      <c r="J3" s="291" t="s">
        <v>767</v>
      </c>
      <c r="K3" s="290">
        <f>SUM(F2:F6)</f>
        <v>3500</v>
      </c>
      <c r="L3" s="290">
        <f>SUM(F7:F10)</f>
        <v>0</v>
      </c>
      <c r="M3" s="290">
        <f>SUM(F11:F12)</f>
        <v>0</v>
      </c>
    </row>
    <row r="4" spans="1:14">
      <c r="A4" s="286">
        <v>44690.340277777781</v>
      </c>
      <c r="B4" s="284" t="s">
        <v>1009</v>
      </c>
      <c r="C4" s="283" t="s">
        <v>1102</v>
      </c>
      <c r="D4" s="282">
        <v>4800</v>
      </c>
      <c r="E4" s="282">
        <v>0</v>
      </c>
      <c r="F4" s="282">
        <v>0</v>
      </c>
      <c r="J4" s="291" t="s">
        <v>766</v>
      </c>
      <c r="K4" s="313">
        <f>SUM(K2:K3)</f>
        <v>19364.34</v>
      </c>
      <c r="L4" s="313">
        <f>SUM(L2:L3)</f>
        <v>17192.59</v>
      </c>
      <c r="M4" s="313">
        <f>SUM(M2:M3)</f>
        <v>64764.18</v>
      </c>
      <c r="N4" s="281"/>
    </row>
    <row r="5" spans="1:14">
      <c r="A5" s="285">
        <v>44686</v>
      </c>
      <c r="B5" s="284" t="s">
        <v>1009</v>
      </c>
      <c r="C5" s="283" t="s">
        <v>1101</v>
      </c>
      <c r="D5" s="282">
        <v>0</v>
      </c>
      <c r="E5" s="282">
        <v>0</v>
      </c>
      <c r="F5" s="282">
        <v>0</v>
      </c>
      <c r="K5" s="289"/>
      <c r="L5" s="288"/>
    </row>
    <row r="6" spans="1:14">
      <c r="A6" s="285">
        <v>44613</v>
      </c>
      <c r="B6" s="284" t="s">
        <v>1009</v>
      </c>
      <c r="C6" s="283" t="s">
        <v>1090</v>
      </c>
      <c r="D6" s="282">
        <v>0</v>
      </c>
      <c r="E6" s="282">
        <v>0</v>
      </c>
      <c r="F6" s="282">
        <v>3500</v>
      </c>
    </row>
    <row r="7" spans="1:14">
      <c r="A7" s="285">
        <v>44428</v>
      </c>
      <c r="B7" s="284" t="s">
        <v>1009</v>
      </c>
      <c r="C7" s="283" t="s">
        <v>1052</v>
      </c>
      <c r="D7" s="282">
        <v>0</v>
      </c>
      <c r="E7" s="282">
        <v>0</v>
      </c>
      <c r="F7" s="282">
        <v>0</v>
      </c>
    </row>
    <row r="8" spans="1:14">
      <c r="A8" s="287"/>
      <c r="B8" s="284" t="s">
        <v>1009</v>
      </c>
      <c r="C8" s="283" t="s">
        <v>1051</v>
      </c>
      <c r="D8" s="282">
        <v>2337</v>
      </c>
      <c r="E8" s="282">
        <v>0</v>
      </c>
      <c r="F8" s="282">
        <v>0</v>
      </c>
    </row>
    <row r="9" spans="1:14">
      <c r="A9" s="285">
        <v>44212</v>
      </c>
      <c r="B9" s="284" t="s">
        <v>1009</v>
      </c>
      <c r="C9" s="283" t="s">
        <v>1035</v>
      </c>
      <c r="D9" s="282">
        <v>3953.98</v>
      </c>
      <c r="E9" s="282">
        <v>0</v>
      </c>
      <c r="F9" s="282">
        <v>0</v>
      </c>
    </row>
    <row r="10" spans="1:14">
      <c r="A10" s="286">
        <v>44202.958333333336</v>
      </c>
      <c r="B10" s="284" t="s">
        <v>1009</v>
      </c>
      <c r="C10" s="283" t="s">
        <v>1034</v>
      </c>
      <c r="D10" s="282">
        <v>10901.61</v>
      </c>
      <c r="E10" s="282">
        <v>0</v>
      </c>
      <c r="F10" s="282">
        <v>0</v>
      </c>
    </row>
    <row r="11" spans="1:14">
      <c r="A11" s="285">
        <v>44125</v>
      </c>
      <c r="B11" s="284" t="s">
        <v>1026</v>
      </c>
      <c r="C11" s="283" t="s">
        <v>1025</v>
      </c>
      <c r="D11" s="282">
        <v>51958.39</v>
      </c>
      <c r="E11" s="282">
        <v>0</v>
      </c>
      <c r="F11" s="282">
        <v>0</v>
      </c>
    </row>
    <row r="12" spans="1:14">
      <c r="A12" s="285">
        <v>43989</v>
      </c>
      <c r="B12" s="284" t="s">
        <v>1009</v>
      </c>
      <c r="C12" s="283" t="s">
        <v>1016</v>
      </c>
      <c r="D12" s="282">
        <v>12805.79</v>
      </c>
      <c r="E12" s="282">
        <v>0</v>
      </c>
      <c r="F12" s="282">
        <v>0</v>
      </c>
    </row>
    <row r="13" spans="1:14">
      <c r="D13" s="281">
        <f>SUM(D2:D12)</f>
        <v>97821.110000000015</v>
      </c>
      <c r="E13" s="281">
        <f>SUM(E2:E12)</f>
        <v>0</v>
      </c>
      <c r="F13" s="281">
        <f>SUM(F2:F12)</f>
        <v>3500</v>
      </c>
    </row>
    <row r="14" spans="1:14">
      <c r="D14" s="280" t="s">
        <v>766</v>
      </c>
      <c r="E14" s="279">
        <f>SUM(D13:F13)</f>
        <v>101321.11000000002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20EA4-B54C-441A-9A74-5AEDD588195C}">
  <dimension ref="A1:M109"/>
  <sheetViews>
    <sheetView workbookViewId="0">
      <selection activeCell="J10" sqref="J10"/>
    </sheetView>
  </sheetViews>
  <sheetFormatPr defaultColWidth="9.140625" defaultRowHeight="15"/>
  <cols>
    <col min="1" max="1" width="13.140625" style="295" bestFit="1" customWidth="1"/>
    <col min="2" max="2" width="9.140625" style="295"/>
    <col min="3" max="3" width="15.7109375" style="295" customWidth="1"/>
    <col min="4" max="10" width="9.140625" style="295"/>
    <col min="11" max="11" width="12.28515625" style="295" bestFit="1" customWidth="1"/>
    <col min="12" max="16384" width="9.140625" style="295"/>
  </cols>
  <sheetData>
    <row r="1" spans="1:13" ht="31.5">
      <c r="A1" s="294" t="s">
        <v>1117</v>
      </c>
      <c r="B1" s="294" t="s">
        <v>1116</v>
      </c>
      <c r="C1" s="293" t="s">
        <v>1115</v>
      </c>
      <c r="D1" s="292" t="s">
        <v>1114</v>
      </c>
      <c r="E1" s="292" t="s">
        <v>1113</v>
      </c>
      <c r="F1" s="292" t="s">
        <v>1112</v>
      </c>
      <c r="J1" s="311"/>
      <c r="K1" s="311">
        <v>2022</v>
      </c>
      <c r="L1" s="311">
        <v>2021</v>
      </c>
      <c r="M1" s="311">
        <v>2020</v>
      </c>
    </row>
    <row r="2" spans="1:13">
      <c r="A2" s="300">
        <v>44757</v>
      </c>
      <c r="B2" s="284" t="s">
        <v>1002</v>
      </c>
      <c r="C2" s="283" t="s">
        <v>1110</v>
      </c>
      <c r="D2" s="282">
        <v>0</v>
      </c>
      <c r="E2" s="282">
        <v>0</v>
      </c>
      <c r="F2" s="282">
        <v>5000</v>
      </c>
      <c r="J2" s="311" t="s">
        <v>1123</v>
      </c>
      <c r="K2" s="303">
        <f>D41</f>
        <v>47084.38</v>
      </c>
      <c r="L2" s="303">
        <f>D78</f>
        <v>36747.300000000003</v>
      </c>
      <c r="M2" s="303">
        <f>D107</f>
        <v>122180.67</v>
      </c>
    </row>
    <row r="3" spans="1:13">
      <c r="A3" s="300">
        <v>44748</v>
      </c>
      <c r="B3" s="284" t="s">
        <v>1002</v>
      </c>
      <c r="C3" s="283" t="s">
        <v>1109</v>
      </c>
      <c r="D3" s="282">
        <v>0</v>
      </c>
      <c r="E3" s="282">
        <v>0</v>
      </c>
      <c r="F3" s="282">
        <v>0</v>
      </c>
      <c r="J3" s="311" t="s">
        <v>1126</v>
      </c>
      <c r="K3" s="303">
        <f>F41</f>
        <v>9284.92</v>
      </c>
      <c r="L3" s="303">
        <f>F78</f>
        <v>2000</v>
      </c>
      <c r="M3" s="303">
        <f>F107</f>
        <v>0</v>
      </c>
    </row>
    <row r="4" spans="1:13">
      <c r="A4" s="299">
        <v>44719.458333333336</v>
      </c>
      <c r="B4" s="284" t="s">
        <v>1002</v>
      </c>
      <c r="C4" s="283" t="s">
        <v>1106</v>
      </c>
      <c r="D4" s="282">
        <v>1702</v>
      </c>
      <c r="E4" s="282">
        <v>0</v>
      </c>
      <c r="F4" s="282">
        <v>0</v>
      </c>
      <c r="J4" s="311" t="s">
        <v>766</v>
      </c>
      <c r="K4" s="312">
        <f>SUM(K2:K3)</f>
        <v>56369.299999999996</v>
      </c>
      <c r="L4" s="312">
        <f>SUM(L2:L3)</f>
        <v>38747.300000000003</v>
      </c>
      <c r="M4" s="312">
        <f>SUM(M2:M3)</f>
        <v>122180.67</v>
      </c>
    </row>
    <row r="5" spans="1:13">
      <c r="A5" s="299">
        <v>44717.611111111109</v>
      </c>
      <c r="B5" s="284" t="s">
        <v>1002</v>
      </c>
      <c r="C5" s="283" t="s">
        <v>1105</v>
      </c>
      <c r="D5" s="282">
        <v>0</v>
      </c>
      <c r="E5" s="282">
        <v>0</v>
      </c>
      <c r="F5" s="282">
        <v>1284.92</v>
      </c>
    </row>
    <row r="6" spans="1:13">
      <c r="A6" s="299">
        <v>44696.131944444445</v>
      </c>
      <c r="B6" s="284" t="s">
        <v>1125</v>
      </c>
      <c r="C6" s="283" t="s">
        <v>1103</v>
      </c>
      <c r="D6" s="282">
        <v>0</v>
      </c>
      <c r="E6" s="282">
        <v>0</v>
      </c>
      <c r="F6" s="282">
        <v>0</v>
      </c>
      <c r="K6" s="302"/>
    </row>
    <row r="7" spans="1:13">
      <c r="A7" s="300">
        <v>44684</v>
      </c>
      <c r="B7" s="284" t="s">
        <v>1002</v>
      </c>
      <c r="C7" s="283" t="s">
        <v>1100</v>
      </c>
      <c r="D7" s="282">
        <v>0</v>
      </c>
      <c r="E7" s="282">
        <v>0</v>
      </c>
      <c r="F7" s="282">
        <v>0</v>
      </c>
    </row>
    <row r="8" spans="1:13">
      <c r="A8" s="299">
        <v>44712</v>
      </c>
      <c r="B8" s="284" t="s">
        <v>1009</v>
      </c>
      <c r="C8" s="283" t="s">
        <v>1104</v>
      </c>
      <c r="D8" s="282">
        <v>0</v>
      </c>
      <c r="E8" s="282">
        <v>0</v>
      </c>
      <c r="F8" s="282">
        <v>0</v>
      </c>
    </row>
    <row r="9" spans="1:13">
      <c r="A9" s="299">
        <v>44675.770833333336</v>
      </c>
      <c r="B9" s="284" t="s">
        <v>1002</v>
      </c>
      <c r="C9" s="283" t="s">
        <v>1099</v>
      </c>
      <c r="D9" s="282">
        <v>531.92999999999995</v>
      </c>
      <c r="E9" s="282">
        <v>0</v>
      </c>
      <c r="F9" s="282">
        <v>0</v>
      </c>
    </row>
    <row r="10" spans="1:13">
      <c r="A10" s="299">
        <v>44675.4375</v>
      </c>
      <c r="B10" s="284" t="s">
        <v>1002</v>
      </c>
      <c r="C10" s="283" t="s">
        <v>1098</v>
      </c>
      <c r="D10" s="282">
        <v>0</v>
      </c>
      <c r="E10" s="282">
        <v>0</v>
      </c>
      <c r="F10" s="282">
        <v>0</v>
      </c>
    </row>
    <row r="11" spans="1:13">
      <c r="A11" s="299">
        <v>44673.9375</v>
      </c>
      <c r="B11" s="284" t="s">
        <v>1002</v>
      </c>
      <c r="C11" s="283" t="s">
        <v>1097</v>
      </c>
      <c r="D11" s="282">
        <v>0</v>
      </c>
      <c r="E11" s="282">
        <v>0</v>
      </c>
      <c r="F11" s="282">
        <v>1500</v>
      </c>
    </row>
    <row r="12" spans="1:13">
      <c r="A12" s="300">
        <v>44671</v>
      </c>
      <c r="B12" s="284" t="s">
        <v>1002</v>
      </c>
      <c r="C12" s="283" t="s">
        <v>1096</v>
      </c>
      <c r="D12" s="282">
        <v>0</v>
      </c>
      <c r="E12" s="282">
        <v>0</v>
      </c>
      <c r="F12" s="282">
        <v>0</v>
      </c>
    </row>
    <row r="13" spans="1:13">
      <c r="A13" s="299">
        <v>44665.6875</v>
      </c>
      <c r="B13" s="284" t="s">
        <v>1002</v>
      </c>
      <c r="C13" s="283" t="s">
        <v>1095</v>
      </c>
      <c r="D13" s="282">
        <v>0</v>
      </c>
      <c r="E13" s="282">
        <v>0</v>
      </c>
      <c r="F13" s="282">
        <v>1500</v>
      </c>
    </row>
    <row r="14" spans="1:13">
      <c r="A14" s="300">
        <v>44665</v>
      </c>
      <c r="B14" s="284" t="s">
        <v>1002</v>
      </c>
      <c r="C14" s="283" t="s">
        <v>1094</v>
      </c>
      <c r="D14" s="282">
        <v>0</v>
      </c>
      <c r="E14" s="282">
        <v>0</v>
      </c>
      <c r="F14" s="282">
        <v>0</v>
      </c>
    </row>
    <row r="15" spans="1:13">
      <c r="A15" s="299">
        <v>44637.333333333336</v>
      </c>
      <c r="B15" s="284" t="s">
        <v>1002</v>
      </c>
      <c r="C15" s="283" t="s">
        <v>1093</v>
      </c>
      <c r="D15" s="282">
        <v>395</v>
      </c>
      <c r="E15" s="282">
        <v>0</v>
      </c>
      <c r="F15" s="282">
        <v>0</v>
      </c>
    </row>
    <row r="16" spans="1:13">
      <c r="A16" s="299">
        <v>44628.541666666664</v>
      </c>
      <c r="B16" s="284" t="s">
        <v>1002</v>
      </c>
      <c r="C16" s="283" t="s">
        <v>1092</v>
      </c>
      <c r="D16" s="282">
        <v>332.6</v>
      </c>
      <c r="E16" s="282">
        <v>0</v>
      </c>
      <c r="F16" s="282">
        <v>0</v>
      </c>
    </row>
    <row r="17" spans="1:6">
      <c r="A17" s="299">
        <v>44624.715277777781</v>
      </c>
      <c r="B17" s="284" t="s">
        <v>1002</v>
      </c>
      <c r="C17" s="283" t="s">
        <v>1091</v>
      </c>
      <c r="D17" s="282">
        <v>5050.4799999999996</v>
      </c>
      <c r="E17" s="282">
        <v>0</v>
      </c>
      <c r="F17" s="282">
        <v>0</v>
      </c>
    </row>
    <row r="18" spans="1:6">
      <c r="A18" s="299">
        <v>44611.708333333336</v>
      </c>
      <c r="B18" s="284" t="s">
        <v>1002</v>
      </c>
      <c r="C18" s="283" t="s">
        <v>1078</v>
      </c>
      <c r="D18" s="282">
        <v>0</v>
      </c>
      <c r="E18" s="282">
        <v>0</v>
      </c>
      <c r="F18" s="282">
        <v>0</v>
      </c>
    </row>
    <row r="19" spans="1:6">
      <c r="A19" s="299">
        <v>44609.270833333336</v>
      </c>
      <c r="B19" s="284" t="s">
        <v>1002</v>
      </c>
      <c r="C19" s="283" t="s">
        <v>1089</v>
      </c>
      <c r="D19" s="282">
        <v>350.87</v>
      </c>
      <c r="E19" s="282">
        <v>0</v>
      </c>
      <c r="F19" s="282">
        <v>0</v>
      </c>
    </row>
    <row r="20" spans="1:6">
      <c r="A20" s="299">
        <v>44608.430555555555</v>
      </c>
      <c r="B20" s="284" t="s">
        <v>1002</v>
      </c>
      <c r="C20" s="283" t="s">
        <v>1088</v>
      </c>
      <c r="D20" s="282">
        <v>0</v>
      </c>
      <c r="E20" s="282">
        <v>0</v>
      </c>
      <c r="F20" s="282">
        <v>0</v>
      </c>
    </row>
    <row r="21" spans="1:6">
      <c r="A21" s="299">
        <v>44606.309027777781</v>
      </c>
      <c r="B21" s="284" t="s">
        <v>1002</v>
      </c>
      <c r="C21" s="283" t="s">
        <v>1087</v>
      </c>
      <c r="D21" s="282">
        <v>1284.48</v>
      </c>
      <c r="E21" s="282">
        <v>0</v>
      </c>
      <c r="F21" s="282">
        <v>0</v>
      </c>
    </row>
    <row r="22" spans="1:6">
      <c r="A22" s="300">
        <v>44606</v>
      </c>
      <c r="B22" s="284" t="s">
        <v>1002</v>
      </c>
      <c r="C22" s="283" t="s">
        <v>1086</v>
      </c>
      <c r="D22" s="282">
        <v>0</v>
      </c>
      <c r="E22" s="282">
        <v>0</v>
      </c>
      <c r="F22" s="282">
        <v>0</v>
      </c>
    </row>
    <row r="23" spans="1:6">
      <c r="A23" s="300">
        <v>44603</v>
      </c>
      <c r="B23" s="284" t="s">
        <v>1002</v>
      </c>
      <c r="C23" s="283" t="s">
        <v>1085</v>
      </c>
      <c r="D23" s="282">
        <v>0</v>
      </c>
      <c r="E23" s="282">
        <v>0</v>
      </c>
      <c r="F23" s="282">
        <v>0</v>
      </c>
    </row>
    <row r="24" spans="1:6">
      <c r="A24" s="299">
        <v>44602.583333333336</v>
      </c>
      <c r="B24" s="284" t="s">
        <v>1002</v>
      </c>
      <c r="C24" s="283" t="s">
        <v>1084</v>
      </c>
      <c r="D24" s="282">
        <v>0</v>
      </c>
      <c r="E24" s="282">
        <v>0</v>
      </c>
      <c r="F24" s="282">
        <v>0</v>
      </c>
    </row>
    <row r="25" spans="1:6">
      <c r="A25" s="300">
        <v>44592</v>
      </c>
      <c r="B25" s="284" t="s">
        <v>1002</v>
      </c>
      <c r="C25" s="283" t="s">
        <v>1007</v>
      </c>
      <c r="D25" s="282">
        <v>0</v>
      </c>
      <c r="E25" s="282">
        <v>0</v>
      </c>
      <c r="F25" s="282">
        <v>0</v>
      </c>
    </row>
    <row r="26" spans="1:6">
      <c r="A26" s="299">
        <v>44590.756944444445</v>
      </c>
      <c r="B26" s="284" t="s">
        <v>1125</v>
      </c>
      <c r="C26" s="283" t="s">
        <v>1083</v>
      </c>
      <c r="D26" s="282">
        <v>17551.37</v>
      </c>
      <c r="E26" s="282">
        <v>0</v>
      </c>
      <c r="F26" s="282">
        <v>0</v>
      </c>
    </row>
    <row r="27" spans="1:6">
      <c r="A27" s="299">
        <v>44590.736111111109</v>
      </c>
      <c r="B27" s="284" t="s">
        <v>1002</v>
      </c>
      <c r="C27" s="283" t="s">
        <v>1082</v>
      </c>
      <c r="D27" s="282">
        <v>0</v>
      </c>
      <c r="E27" s="282">
        <v>0</v>
      </c>
      <c r="F27" s="282">
        <v>0</v>
      </c>
    </row>
    <row r="28" spans="1:6">
      <c r="A28" s="299">
        <v>44590.673611111109</v>
      </c>
      <c r="B28" s="284" t="s">
        <v>1002</v>
      </c>
      <c r="C28" s="283" t="s">
        <v>1081</v>
      </c>
      <c r="D28" s="282">
        <v>0</v>
      </c>
      <c r="E28" s="282">
        <v>0</v>
      </c>
      <c r="F28" s="282">
        <v>0</v>
      </c>
    </row>
    <row r="29" spans="1:6">
      <c r="A29" s="299">
        <v>44590.576388888891</v>
      </c>
      <c r="B29" s="284" t="s">
        <v>1002</v>
      </c>
      <c r="C29" s="283" t="s">
        <v>1080</v>
      </c>
      <c r="D29" s="282">
        <v>7383.85</v>
      </c>
      <c r="E29" s="282">
        <v>0</v>
      </c>
      <c r="F29" s="282">
        <v>0</v>
      </c>
    </row>
    <row r="30" spans="1:6">
      <c r="A30" s="300">
        <v>44590</v>
      </c>
      <c r="B30" s="284" t="s">
        <v>1002</v>
      </c>
      <c r="C30" s="283" t="s">
        <v>1079</v>
      </c>
      <c r="D30" s="282">
        <v>6834.12</v>
      </c>
      <c r="E30" s="282">
        <v>0</v>
      </c>
      <c r="F30" s="282">
        <v>0</v>
      </c>
    </row>
    <row r="31" spans="1:6">
      <c r="A31" s="301"/>
      <c r="B31" s="284" t="s">
        <v>1002</v>
      </c>
      <c r="C31" s="283" t="s">
        <v>1078</v>
      </c>
      <c r="D31" s="282">
        <v>1218</v>
      </c>
      <c r="E31" s="282">
        <v>0</v>
      </c>
      <c r="F31" s="282">
        <v>0</v>
      </c>
    </row>
    <row r="32" spans="1:6">
      <c r="A32" s="301"/>
      <c r="B32" s="284" t="s">
        <v>1002</v>
      </c>
      <c r="C32" s="283" t="s">
        <v>1077</v>
      </c>
      <c r="D32" s="282">
        <v>3307.22</v>
      </c>
      <c r="E32" s="282">
        <v>0</v>
      </c>
      <c r="F32" s="282">
        <v>0</v>
      </c>
    </row>
    <row r="33" spans="1:6">
      <c r="A33" s="301"/>
      <c r="B33" s="284" t="s">
        <v>1002</v>
      </c>
      <c r="C33" s="283" t="s">
        <v>1007</v>
      </c>
      <c r="D33" s="282">
        <v>0</v>
      </c>
      <c r="E33" s="282">
        <v>0</v>
      </c>
      <c r="F33" s="282">
        <v>0</v>
      </c>
    </row>
    <row r="34" spans="1:6">
      <c r="A34" s="299">
        <v>44589.760416666664</v>
      </c>
      <c r="B34" s="284" t="s">
        <v>1002</v>
      </c>
      <c r="C34" s="283" t="s">
        <v>1007</v>
      </c>
      <c r="D34" s="282">
        <v>0</v>
      </c>
      <c r="E34" s="282">
        <v>0</v>
      </c>
      <c r="F34" s="282">
        <v>0</v>
      </c>
    </row>
    <row r="35" spans="1:6">
      <c r="A35" s="299">
        <v>44589.75</v>
      </c>
      <c r="B35" s="284" t="s">
        <v>1002</v>
      </c>
      <c r="C35" s="283" t="s">
        <v>1076</v>
      </c>
      <c r="D35" s="282">
        <v>1142.46</v>
      </c>
      <c r="E35" s="282">
        <v>0</v>
      </c>
      <c r="F35" s="282">
        <v>0</v>
      </c>
    </row>
    <row r="36" spans="1:6">
      <c r="A36" s="299">
        <v>44589.666666666664</v>
      </c>
      <c r="B36" s="284" t="s">
        <v>1002</v>
      </c>
      <c r="C36" s="283" t="s">
        <v>1075</v>
      </c>
      <c r="D36" s="282">
        <v>0</v>
      </c>
      <c r="E36" s="282">
        <v>0</v>
      </c>
      <c r="F36" s="282">
        <v>0</v>
      </c>
    </row>
    <row r="37" spans="1:6">
      <c r="A37" s="300">
        <v>44589</v>
      </c>
      <c r="B37" s="284" t="s">
        <v>1002</v>
      </c>
      <c r="C37" s="283" t="s">
        <v>1074</v>
      </c>
      <c r="D37" s="282">
        <v>0</v>
      </c>
      <c r="E37" s="282">
        <v>0</v>
      </c>
      <c r="F37" s="282">
        <v>0</v>
      </c>
    </row>
    <row r="38" spans="1:6">
      <c r="A38" s="299">
        <v>44588.375</v>
      </c>
      <c r="B38" s="284" t="s">
        <v>1002</v>
      </c>
      <c r="C38" s="283" t="s">
        <v>1073</v>
      </c>
      <c r="D38" s="282">
        <v>0</v>
      </c>
      <c r="E38" s="282">
        <v>0</v>
      </c>
      <c r="F38" s="282">
        <v>0</v>
      </c>
    </row>
    <row r="39" spans="1:6">
      <c r="A39" s="300">
        <v>44588</v>
      </c>
      <c r="B39" s="284" t="s">
        <v>1002</v>
      </c>
      <c r="C39" s="283" t="s">
        <v>1072</v>
      </c>
      <c r="D39" s="282">
        <v>0</v>
      </c>
      <c r="E39" s="282">
        <v>0</v>
      </c>
      <c r="F39" s="282">
        <v>0</v>
      </c>
    </row>
    <row r="40" spans="1:6" ht="15.75" thickBot="1">
      <c r="A40" s="314">
        <v>44587.833333333336</v>
      </c>
      <c r="B40" s="315" t="s">
        <v>1002</v>
      </c>
      <c r="C40" s="316" t="s">
        <v>1071</v>
      </c>
      <c r="D40" s="317">
        <v>0</v>
      </c>
      <c r="E40" s="317">
        <v>0</v>
      </c>
      <c r="F40" s="317">
        <v>0</v>
      </c>
    </row>
    <row r="41" spans="1:6" ht="15.75" thickBot="1">
      <c r="A41" s="409" t="s">
        <v>43</v>
      </c>
      <c r="B41" s="410"/>
      <c r="C41" s="411"/>
      <c r="D41" s="322">
        <f>SUM(D2:D40)</f>
        <v>47084.38</v>
      </c>
      <c r="E41" s="322">
        <f>SUM(E2:E40)</f>
        <v>0</v>
      </c>
      <c r="F41" s="323">
        <f>SUM(F2:F40)</f>
        <v>9284.92</v>
      </c>
    </row>
    <row r="42" spans="1:6">
      <c r="A42" s="318">
        <v>44558.1875</v>
      </c>
      <c r="B42" s="319" t="s">
        <v>1125</v>
      </c>
      <c r="C42" s="320" t="s">
        <v>1070</v>
      </c>
      <c r="D42" s="321">
        <v>0</v>
      </c>
      <c r="E42" s="321">
        <v>0</v>
      </c>
      <c r="F42" s="321">
        <v>0</v>
      </c>
    </row>
    <row r="43" spans="1:6">
      <c r="A43" s="299">
        <v>44556.484722222223</v>
      </c>
      <c r="B43" s="284" t="s">
        <v>1002</v>
      </c>
      <c r="C43" s="283" t="s">
        <v>1069</v>
      </c>
      <c r="D43" s="282">
        <v>574.4</v>
      </c>
      <c r="E43" s="282">
        <v>0</v>
      </c>
      <c r="F43" s="282">
        <v>0</v>
      </c>
    </row>
    <row r="44" spans="1:6">
      <c r="A44" s="299">
        <v>44555.75</v>
      </c>
      <c r="B44" s="284" t="s">
        <v>1125</v>
      </c>
      <c r="C44" s="283" t="s">
        <v>1068</v>
      </c>
      <c r="D44" s="282">
        <v>0</v>
      </c>
      <c r="E44" s="282">
        <v>0</v>
      </c>
      <c r="F44" s="282">
        <v>0</v>
      </c>
    </row>
    <row r="45" spans="1:6">
      <c r="A45" s="300">
        <v>44555</v>
      </c>
      <c r="B45" s="284" t="s">
        <v>1125</v>
      </c>
      <c r="C45" s="283" t="s">
        <v>1067</v>
      </c>
      <c r="D45" s="282">
        <v>0</v>
      </c>
      <c r="E45" s="282">
        <v>0</v>
      </c>
      <c r="F45" s="282">
        <v>1500</v>
      </c>
    </row>
    <row r="46" spans="1:6">
      <c r="A46" s="300">
        <v>44540</v>
      </c>
      <c r="B46" s="284" t="s">
        <v>1002</v>
      </c>
      <c r="C46" s="283" t="s">
        <v>1066</v>
      </c>
      <c r="D46" s="282">
        <v>1900</v>
      </c>
      <c r="E46" s="282">
        <v>0</v>
      </c>
      <c r="F46" s="282">
        <v>0</v>
      </c>
    </row>
    <row r="47" spans="1:6">
      <c r="A47" s="299">
        <v>44532.666666666664</v>
      </c>
      <c r="B47" s="284" t="s">
        <v>1125</v>
      </c>
      <c r="C47" s="283" t="s">
        <v>1065</v>
      </c>
      <c r="D47" s="282">
        <v>0</v>
      </c>
      <c r="E47" s="282">
        <v>0</v>
      </c>
      <c r="F47" s="282">
        <v>0</v>
      </c>
    </row>
    <row r="48" spans="1:6">
      <c r="A48" s="300">
        <v>44522</v>
      </c>
      <c r="B48" s="284" t="s">
        <v>1002</v>
      </c>
      <c r="C48" s="283" t="s">
        <v>1064</v>
      </c>
      <c r="D48" s="282">
        <v>0</v>
      </c>
      <c r="E48" s="282">
        <v>0</v>
      </c>
      <c r="F48" s="282">
        <v>500</v>
      </c>
    </row>
    <row r="49" spans="1:6">
      <c r="A49" s="299">
        <v>44510.53402777778</v>
      </c>
      <c r="B49" s="284" t="s">
        <v>1125</v>
      </c>
      <c r="C49" s="283" t="s">
        <v>1063</v>
      </c>
      <c r="D49" s="282">
        <v>0</v>
      </c>
      <c r="E49" s="282">
        <v>0</v>
      </c>
      <c r="F49" s="282">
        <v>0</v>
      </c>
    </row>
    <row r="50" spans="1:6">
      <c r="A50" s="299">
        <v>44508.604166666664</v>
      </c>
      <c r="B50" s="284" t="s">
        <v>1002</v>
      </c>
      <c r="C50" s="283" t="s">
        <v>1062</v>
      </c>
      <c r="D50" s="282">
        <v>818</v>
      </c>
      <c r="E50" s="282">
        <v>0</v>
      </c>
      <c r="F50" s="282">
        <v>0</v>
      </c>
    </row>
    <row r="51" spans="1:6">
      <c r="A51" s="300">
        <v>44505</v>
      </c>
      <c r="B51" s="284" t="s">
        <v>1002</v>
      </c>
      <c r="C51" s="283" t="s">
        <v>1061</v>
      </c>
      <c r="D51" s="282">
        <v>0</v>
      </c>
      <c r="E51" s="282">
        <v>0</v>
      </c>
      <c r="F51" s="282">
        <v>0</v>
      </c>
    </row>
    <row r="52" spans="1:6">
      <c r="A52" s="299">
        <v>44490.694444444445</v>
      </c>
      <c r="B52" s="284" t="s">
        <v>1002</v>
      </c>
      <c r="C52" s="283" t="s">
        <v>1060</v>
      </c>
      <c r="D52" s="282">
        <v>0</v>
      </c>
      <c r="E52" s="282">
        <v>0</v>
      </c>
      <c r="F52" s="282">
        <v>0</v>
      </c>
    </row>
    <row r="53" spans="1:6">
      <c r="A53" s="300">
        <v>44484</v>
      </c>
      <c r="B53" s="284" t="s">
        <v>1002</v>
      </c>
      <c r="C53" s="283" t="s">
        <v>1059</v>
      </c>
      <c r="D53" s="282">
        <v>305</v>
      </c>
      <c r="E53" s="282">
        <v>0</v>
      </c>
      <c r="F53" s="282">
        <v>0</v>
      </c>
    </row>
    <row r="54" spans="1:6">
      <c r="A54" s="299">
        <v>44470.833333333336</v>
      </c>
      <c r="B54" s="284" t="s">
        <v>1125</v>
      </c>
      <c r="C54" s="283" t="s">
        <v>1058</v>
      </c>
      <c r="D54" s="282">
        <v>0</v>
      </c>
      <c r="E54" s="282">
        <v>0</v>
      </c>
      <c r="F54" s="282">
        <v>0</v>
      </c>
    </row>
    <row r="55" spans="1:6">
      <c r="A55" s="299">
        <v>44468.75</v>
      </c>
      <c r="B55" s="284" t="s">
        <v>1125</v>
      </c>
      <c r="C55" s="283" t="s">
        <v>1057</v>
      </c>
      <c r="D55" s="282">
        <v>0</v>
      </c>
      <c r="E55" s="282">
        <v>0</v>
      </c>
      <c r="F55" s="282">
        <v>0</v>
      </c>
    </row>
    <row r="56" spans="1:6">
      <c r="A56" s="299">
        <v>44464.826388888891</v>
      </c>
      <c r="B56" s="284" t="s">
        <v>1002</v>
      </c>
      <c r="C56" s="283" t="s">
        <v>1056</v>
      </c>
      <c r="D56" s="282">
        <v>2126.9499999999998</v>
      </c>
      <c r="E56" s="282">
        <v>0</v>
      </c>
      <c r="F56" s="282">
        <v>0</v>
      </c>
    </row>
    <row r="57" spans="1:6">
      <c r="A57" s="299">
        <v>44447.652777777781</v>
      </c>
      <c r="B57" s="284" t="s">
        <v>1125</v>
      </c>
      <c r="C57" s="283" t="s">
        <v>1055</v>
      </c>
      <c r="D57" s="282">
        <v>400</v>
      </c>
      <c r="E57" s="282">
        <v>0</v>
      </c>
      <c r="F57" s="282">
        <v>0</v>
      </c>
    </row>
    <row r="58" spans="1:6">
      <c r="A58" s="299">
        <v>44434.770833333336</v>
      </c>
      <c r="B58" s="284" t="s">
        <v>1002</v>
      </c>
      <c r="C58" s="283" t="s">
        <v>1054</v>
      </c>
      <c r="D58" s="282">
        <v>1759.21</v>
      </c>
      <c r="E58" s="282">
        <v>0</v>
      </c>
      <c r="F58" s="282">
        <v>0</v>
      </c>
    </row>
    <row r="59" spans="1:6">
      <c r="A59" s="299">
        <v>44429.177083333336</v>
      </c>
      <c r="B59" s="284" t="s">
        <v>1002</v>
      </c>
      <c r="C59" s="283" t="s">
        <v>1053</v>
      </c>
      <c r="D59" s="282">
        <v>1678</v>
      </c>
      <c r="E59" s="282">
        <v>0</v>
      </c>
      <c r="F59" s="282">
        <v>0</v>
      </c>
    </row>
    <row r="60" spans="1:6">
      <c r="A60" s="299">
        <v>44427.729166666664</v>
      </c>
      <c r="B60" s="284" t="s">
        <v>1002</v>
      </c>
      <c r="C60" s="283" t="s">
        <v>1050</v>
      </c>
      <c r="D60" s="282">
        <v>584.5</v>
      </c>
      <c r="E60" s="282">
        <v>0</v>
      </c>
      <c r="F60" s="282">
        <v>0</v>
      </c>
    </row>
    <row r="61" spans="1:6">
      <c r="A61" s="299">
        <v>44426.625</v>
      </c>
      <c r="B61" s="284" t="s">
        <v>1049</v>
      </c>
      <c r="C61" s="283" t="s">
        <v>1048</v>
      </c>
      <c r="D61" s="282">
        <v>0</v>
      </c>
      <c r="E61" s="282">
        <v>0</v>
      </c>
      <c r="F61" s="282">
        <v>0</v>
      </c>
    </row>
    <row r="62" spans="1:6">
      <c r="A62" s="299">
        <v>44409.559027777781</v>
      </c>
      <c r="B62" s="284" t="s">
        <v>1002</v>
      </c>
      <c r="C62" s="283" t="s">
        <v>1008</v>
      </c>
      <c r="D62" s="282">
        <v>529.79999999999995</v>
      </c>
      <c r="E62" s="282">
        <v>0</v>
      </c>
      <c r="F62" s="282">
        <v>0</v>
      </c>
    </row>
    <row r="63" spans="1:6">
      <c r="A63" s="299">
        <v>44356.572916666664</v>
      </c>
      <c r="B63" s="284" t="s">
        <v>1002</v>
      </c>
      <c r="C63" s="283" t="s">
        <v>1047</v>
      </c>
      <c r="D63" s="282">
        <v>0</v>
      </c>
      <c r="E63" s="282">
        <v>0</v>
      </c>
      <c r="F63" s="282">
        <v>0</v>
      </c>
    </row>
    <row r="64" spans="1:6">
      <c r="A64" s="300">
        <v>44354</v>
      </c>
      <c r="B64" s="284" t="s">
        <v>1002</v>
      </c>
      <c r="C64" s="283" t="s">
        <v>1046</v>
      </c>
      <c r="D64" s="282">
        <v>0</v>
      </c>
      <c r="E64" s="282">
        <v>0</v>
      </c>
      <c r="F64" s="282">
        <v>0</v>
      </c>
    </row>
    <row r="65" spans="1:6">
      <c r="A65" s="299">
        <v>44308.385416666664</v>
      </c>
      <c r="B65" s="284" t="s">
        <v>1002</v>
      </c>
      <c r="C65" s="283" t="s">
        <v>1045</v>
      </c>
      <c r="D65" s="282">
        <v>1443.81</v>
      </c>
      <c r="E65" s="282">
        <v>0</v>
      </c>
      <c r="F65" s="282">
        <v>0</v>
      </c>
    </row>
    <row r="66" spans="1:6">
      <c r="A66" s="299">
        <v>44293.732638888891</v>
      </c>
      <c r="B66" s="284" t="s">
        <v>1002</v>
      </c>
      <c r="C66" s="283" t="s">
        <v>1013</v>
      </c>
      <c r="D66" s="282">
        <v>0</v>
      </c>
      <c r="E66" s="282">
        <v>0</v>
      </c>
      <c r="F66" s="282">
        <v>0</v>
      </c>
    </row>
    <row r="67" spans="1:6">
      <c r="A67" s="299">
        <v>44291.875</v>
      </c>
      <c r="B67" s="284" t="s">
        <v>1002</v>
      </c>
      <c r="C67" s="283" t="s">
        <v>1044</v>
      </c>
      <c r="D67" s="282">
        <v>1356.89</v>
      </c>
      <c r="E67" s="282">
        <v>0</v>
      </c>
      <c r="F67" s="282">
        <v>0</v>
      </c>
    </row>
    <row r="68" spans="1:6">
      <c r="A68" s="299">
        <v>44289.506944444445</v>
      </c>
      <c r="B68" s="284" t="s">
        <v>1002</v>
      </c>
      <c r="C68" s="283" t="s">
        <v>1043</v>
      </c>
      <c r="D68" s="282">
        <v>4514.75</v>
      </c>
      <c r="E68" s="282">
        <v>0</v>
      </c>
      <c r="F68" s="282">
        <v>0</v>
      </c>
    </row>
    <row r="69" spans="1:6">
      <c r="A69" s="299">
        <v>44283.875</v>
      </c>
      <c r="B69" s="284" t="s">
        <v>1002</v>
      </c>
      <c r="C69" s="283" t="s">
        <v>1042</v>
      </c>
      <c r="D69" s="282">
        <v>3330.05</v>
      </c>
      <c r="E69" s="282">
        <v>0</v>
      </c>
      <c r="F69" s="282">
        <v>0</v>
      </c>
    </row>
    <row r="70" spans="1:6">
      <c r="A70" s="300">
        <v>44282</v>
      </c>
      <c r="B70" s="284" t="s">
        <v>1125</v>
      </c>
      <c r="C70" s="283" t="s">
        <v>1041</v>
      </c>
      <c r="D70" s="282">
        <v>6000</v>
      </c>
      <c r="E70" s="282">
        <v>0</v>
      </c>
      <c r="F70" s="282">
        <v>0</v>
      </c>
    </row>
    <row r="71" spans="1:6">
      <c r="A71" s="300">
        <v>44278</v>
      </c>
      <c r="B71" s="284" t="s">
        <v>1002</v>
      </c>
      <c r="C71" s="283" t="s">
        <v>1040</v>
      </c>
      <c r="D71" s="282">
        <v>2719.83</v>
      </c>
      <c r="E71" s="282">
        <v>0</v>
      </c>
      <c r="F71" s="282">
        <v>0</v>
      </c>
    </row>
    <row r="72" spans="1:6">
      <c r="A72" s="299">
        <v>44269.291666666664</v>
      </c>
      <c r="B72" s="284" t="s">
        <v>1125</v>
      </c>
      <c r="C72" s="283" t="s">
        <v>1039</v>
      </c>
      <c r="D72" s="282">
        <v>0</v>
      </c>
      <c r="E72" s="282">
        <v>0</v>
      </c>
      <c r="F72" s="282">
        <v>0</v>
      </c>
    </row>
    <row r="73" spans="1:6">
      <c r="A73" s="299">
        <v>44260.8125</v>
      </c>
      <c r="B73" s="284" t="s">
        <v>1125</v>
      </c>
      <c r="C73" s="283" t="s">
        <v>1038</v>
      </c>
      <c r="D73" s="282">
        <v>0</v>
      </c>
      <c r="E73" s="282">
        <v>0</v>
      </c>
      <c r="F73" s="282">
        <v>0</v>
      </c>
    </row>
    <row r="74" spans="1:6">
      <c r="A74" s="299">
        <v>44248.604166666664</v>
      </c>
      <c r="B74" s="284" t="s">
        <v>1002</v>
      </c>
      <c r="C74" s="283" t="s">
        <v>1037</v>
      </c>
      <c r="D74" s="282">
        <v>841.47</v>
      </c>
      <c r="E74" s="282">
        <v>0</v>
      </c>
      <c r="F74" s="282">
        <v>0</v>
      </c>
    </row>
    <row r="75" spans="1:6">
      <c r="A75" s="300">
        <v>44245</v>
      </c>
      <c r="B75" s="284" t="s">
        <v>1002</v>
      </c>
      <c r="C75" s="283" t="s">
        <v>1007</v>
      </c>
      <c r="D75" s="282">
        <v>1952.23</v>
      </c>
      <c r="E75" s="282">
        <v>0</v>
      </c>
      <c r="F75" s="282">
        <v>0</v>
      </c>
    </row>
    <row r="76" spans="1:6">
      <c r="A76" s="299">
        <v>44216.791666666664</v>
      </c>
      <c r="B76" s="284" t="s">
        <v>1002</v>
      </c>
      <c r="C76" s="283" t="s">
        <v>1036</v>
      </c>
      <c r="D76" s="282">
        <v>1129</v>
      </c>
      <c r="E76" s="282">
        <v>0</v>
      </c>
      <c r="F76" s="282">
        <v>0</v>
      </c>
    </row>
    <row r="77" spans="1:6" ht="15.75" thickBot="1">
      <c r="A77" s="314">
        <v>44201.75</v>
      </c>
      <c r="B77" s="315" t="s">
        <v>1002</v>
      </c>
      <c r="C77" s="316" t="s">
        <v>1033</v>
      </c>
      <c r="D77" s="317">
        <v>2783.41</v>
      </c>
      <c r="E77" s="317">
        <v>0</v>
      </c>
      <c r="F77" s="317">
        <v>0</v>
      </c>
    </row>
    <row r="78" spans="1:6" ht="15.75" thickBot="1">
      <c r="A78" s="409" t="s">
        <v>43</v>
      </c>
      <c r="B78" s="410"/>
      <c r="C78" s="411"/>
      <c r="D78" s="322">
        <f>SUM(D42:D77)</f>
        <v>36747.300000000003</v>
      </c>
      <c r="E78" s="322">
        <f>SUM(E42:E77)</f>
        <v>0</v>
      </c>
      <c r="F78" s="323">
        <f>SUM(F42:F77)</f>
        <v>2000</v>
      </c>
    </row>
    <row r="79" spans="1:6">
      <c r="A79" s="318">
        <v>44149.805555555555</v>
      </c>
      <c r="B79" s="319" t="s">
        <v>1002</v>
      </c>
      <c r="C79" s="320" t="s">
        <v>1032</v>
      </c>
      <c r="D79" s="321">
        <v>20462.740000000002</v>
      </c>
      <c r="E79" s="321">
        <v>0</v>
      </c>
      <c r="F79" s="321">
        <v>0</v>
      </c>
    </row>
    <row r="80" spans="1:6">
      <c r="A80" s="300">
        <v>44145</v>
      </c>
      <c r="B80" s="284" t="s">
        <v>1002</v>
      </c>
      <c r="C80" s="283" t="s">
        <v>1031</v>
      </c>
      <c r="D80" s="282">
        <v>0</v>
      </c>
      <c r="E80" s="282">
        <v>0</v>
      </c>
      <c r="F80" s="282">
        <v>0</v>
      </c>
    </row>
    <row r="81" spans="1:6">
      <c r="A81" s="299">
        <v>44143.270833333336</v>
      </c>
      <c r="B81" s="284" t="s">
        <v>1125</v>
      </c>
      <c r="C81" s="283" t="s">
        <v>1030</v>
      </c>
      <c r="D81" s="282">
        <v>0</v>
      </c>
      <c r="E81" s="282">
        <v>0</v>
      </c>
      <c r="F81" s="282">
        <v>0</v>
      </c>
    </row>
    <row r="82" spans="1:6">
      <c r="A82" s="299">
        <v>44132.354166666664</v>
      </c>
      <c r="B82" s="284" t="s">
        <v>1002</v>
      </c>
      <c r="C82" s="283" t="s">
        <v>1029</v>
      </c>
      <c r="D82" s="282">
        <v>300</v>
      </c>
      <c r="E82" s="282">
        <v>0</v>
      </c>
      <c r="F82" s="282">
        <v>0</v>
      </c>
    </row>
    <row r="83" spans="1:6">
      <c r="A83" s="299">
        <v>44131.9375</v>
      </c>
      <c r="B83" s="284" t="s">
        <v>1002</v>
      </c>
      <c r="C83" s="283" t="s">
        <v>1028</v>
      </c>
      <c r="D83" s="282">
        <v>657</v>
      </c>
      <c r="E83" s="282">
        <v>0</v>
      </c>
      <c r="F83" s="282">
        <v>0</v>
      </c>
    </row>
    <row r="84" spans="1:6">
      <c r="A84" s="300">
        <v>44130</v>
      </c>
      <c r="B84" s="284" t="s">
        <v>1002</v>
      </c>
      <c r="C84" s="283" t="s">
        <v>1027</v>
      </c>
      <c r="D84" s="282">
        <v>4313.45</v>
      </c>
      <c r="E84" s="282">
        <v>0</v>
      </c>
      <c r="F84" s="282">
        <v>0</v>
      </c>
    </row>
    <row r="85" spans="1:6">
      <c r="A85" s="299">
        <v>44119.718055555553</v>
      </c>
      <c r="B85" s="284" t="s">
        <v>1125</v>
      </c>
      <c r="C85" s="283" t="s">
        <v>1024</v>
      </c>
      <c r="D85" s="282">
        <v>2668.93</v>
      </c>
      <c r="E85" s="282">
        <v>0</v>
      </c>
      <c r="F85" s="282">
        <v>0</v>
      </c>
    </row>
    <row r="86" spans="1:6">
      <c r="A86" s="299">
        <v>44114.9375</v>
      </c>
      <c r="B86" s="284" t="s">
        <v>1002</v>
      </c>
      <c r="C86" s="283" t="s">
        <v>1023</v>
      </c>
      <c r="D86" s="282">
        <v>5701.95</v>
      </c>
      <c r="E86" s="282">
        <v>0</v>
      </c>
      <c r="F86" s="282">
        <v>0</v>
      </c>
    </row>
    <row r="87" spans="1:6">
      <c r="A87" s="299">
        <v>44092.263888888891</v>
      </c>
      <c r="B87" s="284" t="s">
        <v>1125</v>
      </c>
      <c r="C87" s="283" t="s">
        <v>1022</v>
      </c>
      <c r="D87" s="282">
        <v>0</v>
      </c>
      <c r="E87" s="282">
        <v>0</v>
      </c>
      <c r="F87" s="282">
        <v>0</v>
      </c>
    </row>
    <row r="88" spans="1:6">
      <c r="A88" s="299">
        <v>44082.875</v>
      </c>
      <c r="B88" s="284" t="s">
        <v>1002</v>
      </c>
      <c r="C88" s="283" t="s">
        <v>1021</v>
      </c>
      <c r="D88" s="282">
        <v>535.13</v>
      </c>
      <c r="E88" s="282">
        <v>0</v>
      </c>
      <c r="F88" s="282">
        <v>0</v>
      </c>
    </row>
    <row r="89" spans="1:6">
      <c r="A89" s="299">
        <v>44069.604166666664</v>
      </c>
      <c r="B89" s="284" t="s">
        <v>1002</v>
      </c>
      <c r="C89" s="283" t="s">
        <v>1020</v>
      </c>
      <c r="D89" s="282">
        <v>0</v>
      </c>
      <c r="E89" s="282">
        <v>0</v>
      </c>
      <c r="F89" s="282">
        <v>0</v>
      </c>
    </row>
    <row r="90" spans="1:6">
      <c r="A90" s="300">
        <v>44064</v>
      </c>
      <c r="B90" s="284" t="s">
        <v>1002</v>
      </c>
      <c r="C90" s="283" t="s">
        <v>1019</v>
      </c>
      <c r="D90" s="282">
        <v>0</v>
      </c>
      <c r="E90" s="282">
        <v>0</v>
      </c>
      <c r="F90" s="282">
        <v>0</v>
      </c>
    </row>
    <row r="91" spans="1:6">
      <c r="A91" s="299">
        <v>44018.520833333336</v>
      </c>
      <c r="B91" s="284" t="s">
        <v>1002</v>
      </c>
      <c r="C91" s="283" t="s">
        <v>1018</v>
      </c>
      <c r="D91" s="282">
        <v>0</v>
      </c>
      <c r="E91" s="282">
        <v>0</v>
      </c>
      <c r="F91" s="282">
        <v>0</v>
      </c>
    </row>
    <row r="92" spans="1:6">
      <c r="A92" s="299">
        <v>44016.645833333336</v>
      </c>
      <c r="B92" s="284" t="s">
        <v>1002</v>
      </c>
      <c r="C92" s="283" t="s">
        <v>1011</v>
      </c>
      <c r="D92" s="282">
        <v>3340.68</v>
      </c>
      <c r="E92" s="282">
        <v>0</v>
      </c>
      <c r="F92" s="282">
        <v>0</v>
      </c>
    </row>
    <row r="93" spans="1:6">
      <c r="A93" s="299">
        <v>43997.277777777781</v>
      </c>
      <c r="B93" s="284" t="s">
        <v>1002</v>
      </c>
      <c r="C93" s="283" t="s">
        <v>1017</v>
      </c>
      <c r="D93" s="282">
        <v>0</v>
      </c>
      <c r="E93" s="282">
        <v>0</v>
      </c>
      <c r="F93" s="282">
        <v>0</v>
      </c>
    </row>
    <row r="94" spans="1:6">
      <c r="A94" s="299">
        <v>43974.479166666664</v>
      </c>
      <c r="B94" s="284" t="s">
        <v>1002</v>
      </c>
      <c r="C94" s="283" t="s">
        <v>1015</v>
      </c>
      <c r="D94" s="282">
        <v>0</v>
      </c>
      <c r="E94" s="282">
        <v>0</v>
      </c>
      <c r="F94" s="282">
        <v>0</v>
      </c>
    </row>
    <row r="95" spans="1:6">
      <c r="A95" s="299">
        <v>43972.236111111109</v>
      </c>
      <c r="B95" s="284" t="s">
        <v>1002</v>
      </c>
      <c r="C95" s="283" t="s">
        <v>1014</v>
      </c>
      <c r="D95" s="282">
        <v>0</v>
      </c>
      <c r="E95" s="282">
        <v>0</v>
      </c>
      <c r="F95" s="282">
        <v>0</v>
      </c>
    </row>
    <row r="96" spans="1:6">
      <c r="A96" s="299">
        <v>43955.722222222219</v>
      </c>
      <c r="B96" s="284" t="s">
        <v>1002</v>
      </c>
      <c r="C96" s="283" t="s">
        <v>1013</v>
      </c>
      <c r="D96" s="282">
        <v>0</v>
      </c>
      <c r="E96" s="282">
        <v>0</v>
      </c>
      <c r="F96" s="282">
        <v>0</v>
      </c>
    </row>
    <row r="97" spans="1:6">
      <c r="A97" s="299">
        <v>43948.260416666664</v>
      </c>
      <c r="B97" s="284" t="s">
        <v>1125</v>
      </c>
      <c r="C97" s="283" t="s">
        <v>1012</v>
      </c>
      <c r="D97" s="282">
        <v>0</v>
      </c>
      <c r="E97" s="282">
        <v>0</v>
      </c>
      <c r="F97" s="282">
        <v>0</v>
      </c>
    </row>
    <row r="98" spans="1:6">
      <c r="A98" s="299">
        <v>43939.5</v>
      </c>
      <c r="B98" s="284" t="s">
        <v>1002</v>
      </c>
      <c r="C98" s="283" t="s">
        <v>1011</v>
      </c>
      <c r="D98" s="282">
        <v>8124.23</v>
      </c>
      <c r="E98" s="282">
        <v>0</v>
      </c>
      <c r="F98" s="282">
        <v>0</v>
      </c>
    </row>
    <row r="99" spans="1:6">
      <c r="A99" s="299">
        <v>43936.003472222219</v>
      </c>
      <c r="B99" s="284" t="s">
        <v>1125</v>
      </c>
      <c r="C99" s="283" t="s">
        <v>1010</v>
      </c>
      <c r="D99" s="282">
        <v>0</v>
      </c>
      <c r="E99" s="282">
        <v>0</v>
      </c>
      <c r="F99" s="282">
        <v>0</v>
      </c>
    </row>
    <row r="100" spans="1:6">
      <c r="A100" s="299">
        <v>43892.8125</v>
      </c>
      <c r="B100" s="284" t="s">
        <v>1125</v>
      </c>
      <c r="C100" s="283" t="s">
        <v>1008</v>
      </c>
      <c r="D100" s="282">
        <v>2381.4499999999998</v>
      </c>
      <c r="E100" s="282">
        <v>0</v>
      </c>
      <c r="F100" s="282">
        <v>0</v>
      </c>
    </row>
    <row r="101" spans="1:6">
      <c r="A101" s="299">
        <v>43886.333333333336</v>
      </c>
      <c r="B101" s="284" t="s">
        <v>1002</v>
      </c>
      <c r="C101" s="283" t="s">
        <v>1007</v>
      </c>
      <c r="D101" s="282">
        <v>0</v>
      </c>
      <c r="E101" s="282">
        <v>0</v>
      </c>
      <c r="F101" s="282">
        <v>0</v>
      </c>
    </row>
    <row r="102" spans="1:6">
      <c r="A102" s="299">
        <v>43871.8125</v>
      </c>
      <c r="B102" s="284" t="s">
        <v>1002</v>
      </c>
      <c r="C102" s="283" t="s">
        <v>1006</v>
      </c>
      <c r="D102" s="282">
        <v>0</v>
      </c>
      <c r="E102" s="282">
        <v>0</v>
      </c>
      <c r="F102" s="282">
        <v>0</v>
      </c>
    </row>
    <row r="103" spans="1:6">
      <c r="A103" s="299">
        <v>43865.416666666664</v>
      </c>
      <c r="B103" s="284" t="s">
        <v>1002</v>
      </c>
      <c r="C103" s="283" t="s">
        <v>1005</v>
      </c>
      <c r="D103" s="282">
        <v>0</v>
      </c>
      <c r="E103" s="282">
        <v>0</v>
      </c>
      <c r="F103" s="282">
        <v>0</v>
      </c>
    </row>
    <row r="104" spans="1:6">
      <c r="A104" s="299">
        <v>43860.611111111109</v>
      </c>
      <c r="B104" s="284" t="s">
        <v>1002</v>
      </c>
      <c r="C104" s="283" t="s">
        <v>1004</v>
      </c>
      <c r="D104" s="282">
        <v>0</v>
      </c>
      <c r="E104" s="282">
        <v>0</v>
      </c>
      <c r="F104" s="282">
        <v>0</v>
      </c>
    </row>
    <row r="105" spans="1:6">
      <c r="A105" s="300">
        <v>43855</v>
      </c>
      <c r="B105" s="284" t="s">
        <v>1002</v>
      </c>
      <c r="C105" s="283" t="s">
        <v>1003</v>
      </c>
      <c r="D105" s="282">
        <v>72795.13</v>
      </c>
      <c r="E105" s="282">
        <v>0</v>
      </c>
      <c r="F105" s="282">
        <v>0</v>
      </c>
    </row>
    <row r="106" spans="1:6" ht="15.75" thickBot="1">
      <c r="A106" s="314">
        <v>43847.583333333336</v>
      </c>
      <c r="B106" s="315" t="s">
        <v>1002</v>
      </c>
      <c r="C106" s="316" t="s">
        <v>1001</v>
      </c>
      <c r="D106" s="317">
        <v>899.98</v>
      </c>
      <c r="E106" s="317">
        <v>0</v>
      </c>
      <c r="F106" s="317">
        <v>0</v>
      </c>
    </row>
    <row r="107" spans="1:6" ht="15.75" thickBot="1">
      <c r="A107" s="412" t="s">
        <v>43</v>
      </c>
      <c r="B107" s="413"/>
      <c r="C107" s="413"/>
      <c r="D107" s="324">
        <f>SUM(D79:D106)</f>
        <v>122180.67</v>
      </c>
      <c r="E107" s="324">
        <f>SUM(E79:E106)</f>
        <v>0</v>
      </c>
      <c r="F107" s="325">
        <f>SUM(F79:F106)</f>
        <v>0</v>
      </c>
    </row>
    <row r="108" spans="1:6">
      <c r="D108" s="298">
        <f>D41+D78+D107</f>
        <v>206012.34999999998</v>
      </c>
      <c r="E108" s="298">
        <f>SUM(E2:E106)</f>
        <v>0</v>
      </c>
      <c r="F108" s="298">
        <f>F41+F78+F107</f>
        <v>11284.92</v>
      </c>
    </row>
    <row r="109" spans="1:6">
      <c r="D109" s="297" t="s">
        <v>1124</v>
      </c>
      <c r="E109" s="296">
        <f>SUM(D108:F108)</f>
        <v>217297.27</v>
      </c>
    </row>
  </sheetData>
  <mergeCells count="3">
    <mergeCell ref="A41:C41"/>
    <mergeCell ref="A78:C78"/>
    <mergeCell ref="A107:C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5</vt:i4>
      </vt:variant>
    </vt:vector>
  </HeadingPairs>
  <TitlesOfParts>
    <vt:vector size="15" baseType="lpstr">
      <vt:lpstr>informacje ogólne</vt:lpstr>
      <vt:lpstr>lokalizacje</vt:lpstr>
      <vt:lpstr>wykaz_budynki i budowle</vt:lpstr>
      <vt:lpstr>wykaz_elektronika</vt:lpstr>
      <vt:lpstr>sumy</vt:lpstr>
      <vt:lpstr>wykaz_dróg</vt:lpstr>
      <vt:lpstr>wykaz_pojazdów</vt:lpstr>
      <vt:lpstr>szkody_mienie</vt:lpstr>
      <vt:lpstr>szkody_odpowiedzialność_cywilna</vt:lpstr>
      <vt:lpstr>szkody_komunikacyjne</vt:lpstr>
      <vt:lpstr>lokalizacje!Obszar_wydruku</vt:lpstr>
      <vt:lpstr>sumy!Obszar_wydruku</vt:lpstr>
      <vt:lpstr>'wykaz_budynki i budowle'!Obszar_wydruku</vt:lpstr>
      <vt:lpstr>wykaz_dróg!Obszar_wydruku</vt:lpstr>
      <vt:lpstr>wykaz_pojazdów!Obszar_wydruku</vt:lpstr>
    </vt:vector>
  </TitlesOfParts>
  <Company>MedicEuro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Magdalena Garczyńska</cp:lastModifiedBy>
  <cp:lastPrinted>2022-10-26T07:42:31Z</cp:lastPrinted>
  <dcterms:created xsi:type="dcterms:W3CDTF">2004-04-21T13:58:08Z</dcterms:created>
  <dcterms:modified xsi:type="dcterms:W3CDTF">2022-11-16T14:04:35Z</dcterms:modified>
</cp:coreProperties>
</file>