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lewandowski\Downloads\"/>
    </mc:Choice>
  </mc:AlternateContent>
  <xr:revisionPtr revIDLastSave="0" documentId="13_ncr:1_{B1A4356C-1631-4757-8EDD-F97E767BFF0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-A-C" sheetId="2" r:id="rId1"/>
  </sheets>
  <definedNames>
    <definedName name="_xlnm.Print_Area" localSheetId="0">'F-A-C'!$A$1:$K$88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" l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" i="2"/>
  <c r="J48" i="2"/>
  <c r="K48" i="2" s="1"/>
  <c r="J47" i="2"/>
  <c r="K47" i="2" s="1"/>
  <c r="J46" i="2"/>
  <c r="K46" i="2" s="1"/>
  <c r="J45" i="2"/>
  <c r="K45" i="2" s="1"/>
  <c r="J44" i="2"/>
  <c r="K44" i="2" s="1"/>
  <c r="J43" i="2"/>
  <c r="K43" i="2" s="1"/>
  <c r="J42" i="2"/>
  <c r="K42" i="2" s="1"/>
  <c r="J13" i="2" l="1"/>
  <c r="K13" i="2" s="1"/>
  <c r="J77" i="2" l="1"/>
  <c r="K77" i="2" s="1"/>
  <c r="J50" i="2" l="1"/>
  <c r="K50" i="2" s="1"/>
  <c r="J51" i="2"/>
  <c r="K51" i="2" s="1"/>
  <c r="J76" i="2"/>
  <c r="K76" i="2" s="1"/>
  <c r="J75" i="2"/>
  <c r="K75" i="2" s="1"/>
  <c r="J74" i="2"/>
  <c r="K74" i="2" s="1"/>
  <c r="J73" i="2"/>
  <c r="K73" i="2" s="1"/>
  <c r="J72" i="2"/>
  <c r="K72" i="2" s="1"/>
  <c r="J71" i="2"/>
  <c r="K71" i="2" s="1"/>
  <c r="J70" i="2"/>
  <c r="J69" i="2"/>
  <c r="K69" i="2" s="1"/>
  <c r="J68" i="2"/>
  <c r="K68" i="2" s="1"/>
  <c r="J67" i="2"/>
  <c r="K67" i="2" s="1"/>
  <c r="J66" i="2"/>
  <c r="K66" i="2" s="1"/>
  <c r="J65" i="2"/>
  <c r="K65" i="2" s="1"/>
  <c r="J64" i="2"/>
  <c r="K64" i="2" s="1"/>
  <c r="J63" i="2"/>
  <c r="K63" i="2" s="1"/>
  <c r="J62" i="2"/>
  <c r="K62" i="2" s="1"/>
  <c r="J61" i="2"/>
  <c r="K61" i="2" s="1"/>
  <c r="J60" i="2"/>
  <c r="K60" i="2" s="1"/>
  <c r="J59" i="2"/>
  <c r="K59" i="2" s="1"/>
  <c r="J58" i="2"/>
  <c r="K58" i="2" s="1"/>
  <c r="J57" i="2"/>
  <c r="K57" i="2" s="1"/>
  <c r="J56" i="2"/>
  <c r="K56" i="2" s="1"/>
  <c r="J55" i="2"/>
  <c r="K55" i="2" s="1"/>
  <c r="J54" i="2"/>
  <c r="K54" i="2" s="1"/>
  <c r="J53" i="2"/>
  <c r="K53" i="2" s="1"/>
  <c r="J52" i="2"/>
  <c r="K52" i="2" s="1"/>
  <c r="J49" i="2"/>
  <c r="K49" i="2" s="1"/>
  <c r="J41" i="2"/>
  <c r="K41" i="2" s="1"/>
  <c r="J40" i="2"/>
  <c r="K40" i="2" s="1"/>
  <c r="J39" i="2"/>
  <c r="K39" i="2" s="1"/>
  <c r="J38" i="2"/>
  <c r="K38" i="2" s="1"/>
  <c r="J37" i="2"/>
  <c r="K37" i="2" s="1"/>
  <c r="J36" i="2"/>
  <c r="K36" i="2" s="1"/>
  <c r="J35" i="2"/>
  <c r="K35" i="2" s="1"/>
  <c r="J34" i="2"/>
  <c r="K34" i="2" s="1"/>
  <c r="J33" i="2"/>
  <c r="K33" i="2" s="1"/>
  <c r="J32" i="2"/>
  <c r="K32" i="2" s="1"/>
  <c r="J31" i="2"/>
  <c r="K31" i="2" s="1"/>
  <c r="J30" i="2"/>
  <c r="J29" i="2"/>
  <c r="K29" i="2" s="1"/>
  <c r="J28" i="2"/>
  <c r="K28" i="2" s="1"/>
  <c r="J27" i="2"/>
  <c r="K27" i="2" s="1"/>
  <c r="J26" i="2"/>
  <c r="K26" i="2" s="1"/>
  <c r="J25" i="2"/>
  <c r="K25" i="2" s="1"/>
  <c r="J24" i="2"/>
  <c r="K24" i="2" s="1"/>
  <c r="J23" i="2"/>
  <c r="K23" i="2" s="1"/>
  <c r="J22" i="2"/>
  <c r="K22" i="2" s="1"/>
  <c r="J21" i="2"/>
  <c r="K21" i="2" s="1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J12" i="2"/>
  <c r="K12" i="2" s="1"/>
  <c r="J11" i="2"/>
  <c r="K11" i="2" s="1"/>
  <c r="J10" i="2"/>
  <c r="K10" i="2" s="1"/>
  <c r="J9" i="2"/>
  <c r="K9" i="2" s="1"/>
  <c r="J8" i="2"/>
  <c r="K8" i="2" s="1"/>
  <c r="J7" i="2"/>
  <c r="K7" i="2" s="1"/>
  <c r="K30" i="2" l="1"/>
  <c r="J78" i="2"/>
  <c r="K70" i="2"/>
  <c r="K78" i="2" l="1"/>
</calcChain>
</file>

<file path=xl/sharedStrings.xml><?xml version="1.0" encoding="utf-8"?>
<sst xmlns="http://schemas.openxmlformats.org/spreadsheetml/2006/main" count="202" uniqueCount="153">
  <si>
    <t>RAZEM</t>
  </si>
  <si>
    <t xml:space="preserve">    </t>
  </si>
  <si>
    <t>bęben</t>
  </si>
  <si>
    <t>toner</t>
  </si>
  <si>
    <t>101R00555</t>
  </si>
  <si>
    <t>106R03623</t>
  </si>
  <si>
    <t>Xerox WorkCentre 3345</t>
  </si>
  <si>
    <t>101R00474</t>
  </si>
  <si>
    <t>106R02778</t>
  </si>
  <si>
    <t>Xerox Phaser 3260</t>
  </si>
  <si>
    <t>pojemnik na zużyty toner</t>
  </si>
  <si>
    <t>OKI B432dn</t>
  </si>
  <si>
    <t>OKI B431d</t>
  </si>
  <si>
    <t>E260X22G</t>
  </si>
  <si>
    <t>E260A11E</t>
  </si>
  <si>
    <t>Lexmark E260</t>
  </si>
  <si>
    <t>12026XW</t>
  </si>
  <si>
    <t>12016SE / 12036SE</t>
  </si>
  <si>
    <t>Lexmark E120</t>
  </si>
  <si>
    <t>WT-8500</t>
  </si>
  <si>
    <t>TK-8525Y</t>
  </si>
  <si>
    <t>toner Yellow</t>
  </si>
  <si>
    <t>TK-8525M</t>
  </si>
  <si>
    <t>toner Magenta</t>
  </si>
  <si>
    <t>TK-8525C</t>
  </si>
  <si>
    <t>toner Cyan</t>
  </si>
  <si>
    <t>TK-8525K</t>
  </si>
  <si>
    <t>toner Black</t>
  </si>
  <si>
    <t>Kyocera TASKalfa 4053ci</t>
  </si>
  <si>
    <t>DK-130 (DK-150)</t>
  </si>
  <si>
    <t>TK-130</t>
  </si>
  <si>
    <t>Kyocera FS-1300D/ FS-1128MFP</t>
  </si>
  <si>
    <t>DK-170</t>
  </si>
  <si>
    <t>TK-1140</t>
  </si>
  <si>
    <t>Kyocera FS-1035MFP/ FS-1135MFP</t>
  </si>
  <si>
    <t>WX103</t>
  </si>
  <si>
    <t>DR512</t>
  </si>
  <si>
    <t>bęben kolor CMY</t>
  </si>
  <si>
    <t>DR512K</t>
  </si>
  <si>
    <t>bęben K</t>
  </si>
  <si>
    <t>TN321K</t>
  </si>
  <si>
    <t>toner BK</t>
  </si>
  <si>
    <t>CF226X (HP 26X)</t>
  </si>
  <si>
    <t>wkład</t>
  </si>
  <si>
    <t>HP LaserJet Pro MFP M426fdw</t>
  </si>
  <si>
    <t>CF283X (HP 83X)</t>
  </si>
  <si>
    <t>HP LaserJet Pro M225dn</t>
  </si>
  <si>
    <t>CF283A (HP 83A)</t>
  </si>
  <si>
    <t>HP LaserJet Pro MFP M127fw</t>
  </si>
  <si>
    <t>CF279A XL (HP 79A XL)</t>
  </si>
  <si>
    <t>HP LaserJet Pro M12a</t>
  </si>
  <si>
    <t>HP Q7553X (HP 53X)</t>
  </si>
  <si>
    <t>HP Laserjet P2015dn</t>
  </si>
  <si>
    <t>CE278A (HP 78A)</t>
  </si>
  <si>
    <t>HP LaserJet P1566</t>
  </si>
  <si>
    <t>CE285A (HP 85A)</t>
  </si>
  <si>
    <t>HP LaserJet P1102</t>
  </si>
  <si>
    <t>C4129X (HP 29X)</t>
  </si>
  <si>
    <t>HP LaserJet 5000</t>
  </si>
  <si>
    <t>Q2612A (HP 12A)</t>
  </si>
  <si>
    <t>HP LaserJet 1010/ 1020/ 3052</t>
  </si>
  <si>
    <t>300 ml</t>
  </si>
  <si>
    <t>F9J68A / HP 728</t>
  </si>
  <si>
    <t>tusz BK XL</t>
  </si>
  <si>
    <t>tusz Y</t>
  </si>
  <si>
    <t>tusz M</t>
  </si>
  <si>
    <t>tusz C</t>
  </si>
  <si>
    <t>tusz BK</t>
  </si>
  <si>
    <t>HP Designjet T830</t>
  </si>
  <si>
    <t>W9048MC</t>
  </si>
  <si>
    <t>W9192MC</t>
  </si>
  <si>
    <t>toner Y</t>
  </si>
  <si>
    <t>W9193MC</t>
  </si>
  <si>
    <t>toner M</t>
  </si>
  <si>
    <t>W9191MC</t>
  </si>
  <si>
    <t>toner C</t>
  </si>
  <si>
    <t>W9190MC</t>
  </si>
  <si>
    <t>HP Color LaserJet MFP E77822</t>
  </si>
  <si>
    <t>C13S210046</t>
  </si>
  <si>
    <t>maintenance box</t>
  </si>
  <si>
    <t>C13T907440</t>
  </si>
  <si>
    <t>tusz Y XXL</t>
  </si>
  <si>
    <t>C13T907340</t>
  </si>
  <si>
    <t>tusz M XXL</t>
  </si>
  <si>
    <t>C13T907240</t>
  </si>
  <si>
    <t>tusz C XXL</t>
  </si>
  <si>
    <t>C13T907140</t>
  </si>
  <si>
    <t>tusz BK XXL</t>
  </si>
  <si>
    <t>Epson WorkForce Pro WF-6590DWF</t>
  </si>
  <si>
    <t>C13T671500</t>
  </si>
  <si>
    <t>C13T07U440</t>
  </si>
  <si>
    <t>C13T07U340</t>
  </si>
  <si>
    <t>C13T07U240</t>
  </si>
  <si>
    <t>C13T07U140</t>
  </si>
  <si>
    <t>Epson WorkForce Pro WF-4745DTWF</t>
  </si>
  <si>
    <t>057H</t>
  </si>
  <si>
    <t>CRG -719H</t>
  </si>
  <si>
    <t>CANON i-SENSYS LBP252dw/MF416dw/MF418x</t>
  </si>
  <si>
    <t>LC3239XLY</t>
  </si>
  <si>
    <t>LC3239XLM</t>
  </si>
  <si>
    <t>LC3239XLC</t>
  </si>
  <si>
    <t>LC3239XLBK</t>
  </si>
  <si>
    <t>l</t>
  </si>
  <si>
    <t>k</t>
  </si>
  <si>
    <t>j</t>
  </si>
  <si>
    <t>i</t>
  </si>
  <si>
    <t>h</t>
  </si>
  <si>
    <t>g</t>
  </si>
  <si>
    <t>e</t>
  </si>
  <si>
    <t>d</t>
  </si>
  <si>
    <t>c</t>
  </si>
  <si>
    <t>b</t>
  </si>
  <si>
    <t>a</t>
  </si>
  <si>
    <t>[zł]</t>
  </si>
  <si>
    <t>[szt.]</t>
  </si>
  <si>
    <t>Wartość
brutto
=k+VAT</t>
  </si>
  <si>
    <t>Wartość 
netto
= g*h + i*j</t>
  </si>
  <si>
    <t>Wydajność
ilość stron</t>
  </si>
  <si>
    <t>Numer
oryginalny</t>
  </si>
  <si>
    <t>Materiał</t>
  </si>
  <si>
    <t>Nazwa drukarki(liczba drukarek)</t>
  </si>
  <si>
    <t>Lp.</t>
  </si>
  <si>
    <t>Brother MFC-J6945DW</t>
  </si>
  <si>
    <t>TN321C</t>
  </si>
  <si>
    <t>TN321M</t>
  </si>
  <si>
    <t xml:space="preserve">
TN321Y</t>
  </si>
  <si>
    <t>tusz czarny</t>
  </si>
  <si>
    <t>HP LaserJet 1300</t>
  </si>
  <si>
    <t>Q2613X / HP 13X</t>
  </si>
  <si>
    <t>Epson EcoTank M1180</t>
  </si>
  <si>
    <t>C13T03P14A</t>
  </si>
  <si>
    <r>
      <t xml:space="preserve">Prognozowana
 ilość 
</t>
    </r>
    <r>
      <rPr>
        <b/>
        <sz val="10"/>
        <color indexed="8"/>
        <rFont val="Calibri Light"/>
        <family val="2"/>
        <charset val="238"/>
      </rPr>
      <t>oryginalnych</t>
    </r>
  </si>
  <si>
    <r>
      <t xml:space="preserve">Cena
jedn.
netto
</t>
    </r>
    <r>
      <rPr>
        <b/>
        <sz val="10"/>
        <color indexed="8"/>
        <rFont val="Calibri Light"/>
        <family val="2"/>
        <charset val="238"/>
      </rPr>
      <t>oryginał</t>
    </r>
  </si>
  <si>
    <r>
      <t xml:space="preserve">Prognozowana 
 ilość 
</t>
    </r>
    <r>
      <rPr>
        <b/>
        <sz val="10"/>
        <color indexed="8"/>
        <rFont val="Calibri Light"/>
        <family val="2"/>
        <charset val="238"/>
      </rPr>
      <t>zamienników</t>
    </r>
  </si>
  <si>
    <r>
      <t xml:space="preserve">Cena 
jedn. 
netto
</t>
    </r>
    <r>
      <rPr>
        <b/>
        <sz val="10"/>
        <color indexed="8"/>
        <rFont val="Calibri Light"/>
        <family val="2"/>
        <charset val="238"/>
      </rPr>
      <t>zamiennik</t>
    </r>
  </si>
  <si>
    <t>FORMULARZ CENOWY</t>
  </si>
  <si>
    <t>Konica Minolta bizhub C284</t>
  </si>
  <si>
    <t>F9J67A / HP 728</t>
  </si>
  <si>
    <t>tusz C L</t>
  </si>
  <si>
    <t>tusz M L</t>
  </si>
  <si>
    <t>tusz  Y L</t>
  </si>
  <si>
    <t>F9J66A/ HP 728</t>
  </si>
  <si>
    <t>F9J65A / HP 728</t>
  </si>
  <si>
    <t>130 ml</t>
  </si>
  <si>
    <t>CANON i-SENSYS LBP223dw/MF445DW/MF455DW</t>
  </si>
  <si>
    <t>Konica Minolta bizhub C220</t>
  </si>
  <si>
    <t>TN-216K</t>
  </si>
  <si>
    <t>TN-216C</t>
  </si>
  <si>
    <t>TN-216M</t>
  </si>
  <si>
    <t>TN-216Y</t>
  </si>
  <si>
    <t>DR-311K</t>
  </si>
  <si>
    <t>DR-311CMY</t>
  </si>
  <si>
    <t>WX-101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</si>
</sst>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b/>
      <sz val="12"/>
      <color indexed="8"/>
      <name val="Calibri Light"/>
      <family val="2"/>
      <charset val="238"/>
    </font>
    <font>
      <sz val="11"/>
      <name val="Calibri Light"/>
      <family val="2"/>
      <charset val="238"/>
    </font>
    <font>
      <b/>
      <sz val="11"/>
      <name val="Calibri Light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 Light"/>
      <family val="2"/>
      <charset val="238"/>
    </font>
    <font>
      <sz val="11"/>
      <color indexed="8"/>
      <name val="Calibri Light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8F89E"/>
        <bgColor indexed="31"/>
      </patternFill>
    </fill>
    <fill>
      <patternFill patternType="solid">
        <fgColor rgb="FFF8F89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90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4" fontId="3" fillId="0" borderId="0" xfId="0" applyNumberFormat="1" applyFont="1"/>
    <xf numFmtId="0" fontId="3" fillId="3" borderId="2" xfId="0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4" fontId="5" fillId="0" borderId="17" xfId="0" applyNumberFormat="1" applyFont="1" applyBorder="1"/>
    <xf numFmtId="4" fontId="5" fillId="0" borderId="18" xfId="0" applyNumberFormat="1" applyFont="1" applyBorder="1"/>
    <xf numFmtId="0" fontId="2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4" fontId="8" fillId="2" borderId="5" xfId="0" applyNumberFormat="1" applyFont="1" applyFill="1" applyBorder="1" applyAlignment="1" applyProtection="1">
      <alignment vertical="center"/>
      <protection locked="0"/>
    </xf>
    <xf numFmtId="4" fontId="7" fillId="2" borderId="5" xfId="0" applyNumberFormat="1" applyFont="1" applyFill="1" applyBorder="1" applyAlignment="1" applyProtection="1">
      <alignment vertical="center"/>
      <protection locked="0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4" fontId="8" fillId="2" borderId="1" xfId="0" applyNumberFormat="1" applyFont="1" applyFill="1" applyBorder="1" applyAlignment="1" applyProtection="1">
      <alignment vertical="center"/>
      <protection locked="0"/>
    </xf>
    <xf numFmtId="4" fontId="7" fillId="2" borderId="1" xfId="0" applyNumberFormat="1" applyFont="1" applyFill="1" applyBorder="1" applyAlignment="1" applyProtection="1">
      <alignment vertical="center"/>
      <protection locked="0"/>
    </xf>
    <xf numFmtId="4" fontId="7" fillId="0" borderId="1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7" fillId="0" borderId="10" xfId="0" applyFont="1" applyBorder="1" applyAlignment="1">
      <alignment vertical="center"/>
    </xf>
    <xf numFmtId="4" fontId="8" fillId="2" borderId="10" xfId="0" applyNumberFormat="1" applyFont="1" applyFill="1" applyBorder="1" applyAlignment="1" applyProtection="1">
      <alignment vertical="center"/>
      <protection locked="0"/>
    </xf>
    <xf numFmtId="4" fontId="7" fillId="2" borderId="10" xfId="0" applyNumberFormat="1" applyFont="1" applyFill="1" applyBorder="1" applyAlignment="1" applyProtection="1">
      <alignment vertical="center"/>
      <protection locked="0"/>
    </xf>
    <xf numFmtId="4" fontId="7" fillId="0" borderId="10" xfId="0" applyNumberFormat="1" applyFont="1" applyBorder="1" applyAlignment="1">
      <alignment vertical="center"/>
    </xf>
    <xf numFmtId="4" fontId="7" fillId="0" borderId="11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4" fontId="8" fillId="2" borderId="13" xfId="0" applyNumberFormat="1" applyFont="1" applyFill="1" applyBorder="1" applyAlignment="1" applyProtection="1">
      <alignment vertical="center"/>
      <protection locked="0"/>
    </xf>
    <xf numFmtId="0" fontId="9" fillId="0" borderId="13" xfId="0" applyFont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4" fontId="7" fillId="2" borderId="13" xfId="0" applyNumberFormat="1" applyFont="1" applyFill="1" applyBorder="1" applyAlignment="1" applyProtection="1">
      <alignment vertical="center"/>
      <protection locked="0"/>
    </xf>
    <xf numFmtId="0" fontId="6" fillId="0" borderId="1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13" xfId="0" applyFont="1" applyBorder="1" applyAlignment="1">
      <alignment vertical="center"/>
    </xf>
    <xf numFmtId="0" fontId="10" fillId="0" borderId="13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8F89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77</xdr:row>
      <xdr:rowOff>161924</xdr:rowOff>
    </xdr:from>
    <xdr:to>
      <xdr:col>4</xdr:col>
      <xdr:colOff>180974</xdr:colOff>
      <xdr:row>85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9075" y="17459324"/>
          <a:ext cx="6105524" cy="1390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  <a:p>
          <a:endParaRPr lang="pl-PL" sz="1100"/>
        </a:p>
        <a:p>
          <a:endParaRPr lang="pl-PL" sz="1100"/>
        </a:p>
        <a:p>
          <a:endParaRPr lang="pl-PL" sz="1100"/>
        </a:p>
        <a:p>
          <a:endParaRPr lang="pl-PL" sz="1100"/>
        </a:p>
        <a:p>
          <a:pPr algn="ctr"/>
          <a:r>
            <a:rPr lang="pl-PL" sz="1200"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     pieczęć</a:t>
          </a:r>
          <a:r>
            <a:rPr lang="pl-PL" sz="1200" baseline="0"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 Wykonawcy</a:t>
          </a:r>
          <a:endParaRPr lang="ru-RU" sz="1200">
            <a:latin typeface="Calibri Light" panose="020F0302020204030204" pitchFamily="34" charset="0"/>
            <a:ea typeface="Calibri Light" panose="020F0302020204030204" pitchFamily="34" charset="0"/>
            <a:cs typeface="Calibri Light" panose="020F0302020204030204" pitchFamily="34" charset="0"/>
          </a:endParaRPr>
        </a:p>
      </xdr:txBody>
    </xdr:sp>
    <xdr:clientData/>
  </xdr:twoCellAnchor>
  <xdr:twoCellAnchor>
    <xdr:from>
      <xdr:col>5</xdr:col>
      <xdr:colOff>0</xdr:colOff>
      <xdr:row>79</xdr:row>
      <xdr:rowOff>133350</xdr:rowOff>
    </xdr:from>
    <xdr:to>
      <xdr:col>10</xdr:col>
      <xdr:colOff>28575</xdr:colOff>
      <xdr:row>85</xdr:row>
      <xdr:rowOff>0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5550" y="21983700"/>
          <a:ext cx="318135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  <a:p>
          <a:endParaRPr lang="pl-PL" sz="1100"/>
        </a:p>
        <a:p>
          <a:endParaRPr lang="pl-PL" sz="1100"/>
        </a:p>
        <a:p>
          <a:pPr algn="ctr"/>
          <a:r>
            <a:rPr lang="pl-PL" sz="1200"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     data i podpis osoby uprawnionej</a:t>
          </a:r>
          <a:r>
            <a:rPr lang="pl-PL" sz="1200" baseline="0"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 do złożenia oferty</a:t>
          </a:r>
          <a:endParaRPr lang="ru-RU" sz="1200">
            <a:latin typeface="Calibri Light" panose="020F0302020204030204" pitchFamily="34" charset="0"/>
            <a:ea typeface="Calibri Light" panose="020F0302020204030204" pitchFamily="34" charset="0"/>
            <a:cs typeface="Calibri Light" panose="020F03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9"/>
  <sheetViews>
    <sheetView tabSelected="1" zoomScaleNormal="100" workbookViewId="0">
      <selection sqref="A1:B1"/>
    </sheetView>
  </sheetViews>
  <sheetFormatPr defaultRowHeight="15" x14ac:dyDescent="0.25"/>
  <cols>
    <col min="1" max="1" width="4.140625" style="5" customWidth="1"/>
    <col min="2" max="2" width="46.7109375" style="4" bestFit="1" customWidth="1"/>
    <col min="3" max="3" width="23.85546875" style="2" customWidth="1"/>
    <col min="4" max="4" width="20.7109375" style="4" bestFit="1" customWidth="1"/>
    <col min="5" max="5" width="7.85546875" style="3" customWidth="1"/>
    <col min="6" max="6" width="8.42578125" style="2" customWidth="1"/>
    <col min="7" max="7" width="9.7109375" style="2" customWidth="1"/>
    <col min="8" max="8" width="9" style="2" customWidth="1"/>
    <col min="9" max="9" width="9.140625" style="2" customWidth="1"/>
    <col min="10" max="10" width="11.7109375" style="2" bestFit="1" customWidth="1"/>
    <col min="11" max="11" width="11.7109375" style="1" bestFit="1" customWidth="1"/>
    <col min="12" max="12" width="9.140625" customWidth="1"/>
  </cols>
  <sheetData>
    <row r="1" spans="1:11" ht="29.25" customHeight="1" x14ac:dyDescent="0.25">
      <c r="A1" s="72"/>
      <c r="B1" s="72"/>
      <c r="H1" s="71"/>
      <c r="I1" s="71"/>
      <c r="J1" s="71"/>
      <c r="K1" s="71"/>
    </row>
    <row r="2" spans="1:11" ht="15.75" x14ac:dyDescent="0.25">
      <c r="A2" s="76" t="s">
        <v>135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15.75" customHeight="1" x14ac:dyDescent="0.25"/>
    <row r="4" spans="1:11" ht="74.25" customHeight="1" x14ac:dyDescent="0.25">
      <c r="A4" s="70" t="s">
        <v>121</v>
      </c>
      <c r="B4" s="70" t="s">
        <v>120</v>
      </c>
      <c r="C4" s="70" t="s">
        <v>119</v>
      </c>
      <c r="D4" s="77" t="s">
        <v>118</v>
      </c>
      <c r="E4" s="66" t="s">
        <v>117</v>
      </c>
      <c r="F4" s="8" t="s">
        <v>131</v>
      </c>
      <c r="G4" s="7" t="s">
        <v>132</v>
      </c>
      <c r="H4" s="8" t="s">
        <v>133</v>
      </c>
      <c r="I4" s="7" t="s">
        <v>134</v>
      </c>
      <c r="J4" s="7" t="s">
        <v>116</v>
      </c>
      <c r="K4" s="9" t="s">
        <v>115</v>
      </c>
    </row>
    <row r="5" spans="1:11" x14ac:dyDescent="0.25">
      <c r="A5" s="70"/>
      <c r="B5" s="70"/>
      <c r="C5" s="70"/>
      <c r="D5" s="77"/>
      <c r="E5" s="66"/>
      <c r="F5" s="7" t="s">
        <v>114</v>
      </c>
      <c r="G5" s="7" t="s">
        <v>113</v>
      </c>
      <c r="H5" s="7" t="s">
        <v>114</v>
      </c>
      <c r="I5" s="7" t="s">
        <v>113</v>
      </c>
      <c r="J5" s="7" t="s">
        <v>113</v>
      </c>
      <c r="K5" s="10" t="s">
        <v>113</v>
      </c>
    </row>
    <row r="6" spans="1:11" ht="15.75" thickBot="1" x14ac:dyDescent="0.3">
      <c r="A6" s="16" t="s">
        <v>112</v>
      </c>
      <c r="B6" s="16" t="s">
        <v>111</v>
      </c>
      <c r="C6" s="16" t="s">
        <v>110</v>
      </c>
      <c r="D6" s="16" t="s">
        <v>109</v>
      </c>
      <c r="E6" s="16" t="s">
        <v>108</v>
      </c>
      <c r="F6" s="16" t="s">
        <v>107</v>
      </c>
      <c r="G6" s="16" t="s">
        <v>106</v>
      </c>
      <c r="H6" s="16" t="s">
        <v>105</v>
      </c>
      <c r="I6" s="16" t="s">
        <v>104</v>
      </c>
      <c r="J6" s="16" t="s">
        <v>103</v>
      </c>
      <c r="K6" s="17" t="s">
        <v>102</v>
      </c>
    </row>
    <row r="7" spans="1:11" s="21" customFormat="1" ht="21" customHeight="1" x14ac:dyDescent="0.25">
      <c r="A7" s="22">
        <f>ROW()-6</f>
        <v>1</v>
      </c>
      <c r="B7" s="67" t="s">
        <v>122</v>
      </c>
      <c r="C7" s="24" t="s">
        <v>67</v>
      </c>
      <c r="D7" s="23" t="s">
        <v>101</v>
      </c>
      <c r="E7" s="25">
        <v>6000</v>
      </c>
      <c r="F7" s="26">
        <v>2</v>
      </c>
      <c r="G7" s="27"/>
      <c r="H7" s="26"/>
      <c r="I7" s="28"/>
      <c r="J7" s="29">
        <f t="shared" ref="J7:J55" si="0">F7*G7+H7*I7</f>
        <v>0</v>
      </c>
      <c r="K7" s="30">
        <f t="shared" ref="K7:K55" si="1">J7*1.23</f>
        <v>0</v>
      </c>
    </row>
    <row r="8" spans="1:11" s="21" customFormat="1" ht="21" customHeight="1" x14ac:dyDescent="0.25">
      <c r="A8" s="31">
        <f t="shared" ref="A8:A71" si="2">ROW()-6</f>
        <v>2</v>
      </c>
      <c r="B8" s="68"/>
      <c r="C8" s="33" t="s">
        <v>66</v>
      </c>
      <c r="D8" s="32" t="s">
        <v>100</v>
      </c>
      <c r="E8" s="34">
        <v>5000</v>
      </c>
      <c r="F8" s="35">
        <v>2</v>
      </c>
      <c r="G8" s="36"/>
      <c r="H8" s="35"/>
      <c r="I8" s="37"/>
      <c r="J8" s="38">
        <f t="shared" si="0"/>
        <v>0</v>
      </c>
      <c r="K8" s="39">
        <f t="shared" si="1"/>
        <v>0</v>
      </c>
    </row>
    <row r="9" spans="1:11" s="21" customFormat="1" ht="21" customHeight="1" x14ac:dyDescent="0.25">
      <c r="A9" s="31">
        <f t="shared" si="2"/>
        <v>3</v>
      </c>
      <c r="B9" s="68"/>
      <c r="C9" s="33" t="s">
        <v>65</v>
      </c>
      <c r="D9" s="32" t="s">
        <v>99</v>
      </c>
      <c r="E9" s="34">
        <v>5000</v>
      </c>
      <c r="F9" s="35">
        <v>2</v>
      </c>
      <c r="G9" s="36"/>
      <c r="H9" s="35"/>
      <c r="I9" s="37"/>
      <c r="J9" s="38">
        <f t="shared" si="0"/>
        <v>0</v>
      </c>
      <c r="K9" s="39">
        <f t="shared" si="1"/>
        <v>0</v>
      </c>
    </row>
    <row r="10" spans="1:11" s="21" customFormat="1" ht="21" customHeight="1" thickBot="1" x14ac:dyDescent="0.3">
      <c r="A10" s="40">
        <f t="shared" si="2"/>
        <v>4</v>
      </c>
      <c r="B10" s="69"/>
      <c r="C10" s="42" t="s">
        <v>64</v>
      </c>
      <c r="D10" s="41" t="s">
        <v>98</v>
      </c>
      <c r="E10" s="43">
        <v>5000</v>
      </c>
      <c r="F10" s="44">
        <v>2</v>
      </c>
      <c r="G10" s="45"/>
      <c r="H10" s="44"/>
      <c r="I10" s="46"/>
      <c r="J10" s="47">
        <f t="shared" si="0"/>
        <v>0</v>
      </c>
      <c r="K10" s="48">
        <f t="shared" si="1"/>
        <v>0</v>
      </c>
    </row>
    <row r="11" spans="1:11" s="21" customFormat="1" ht="21" customHeight="1" thickBot="1" x14ac:dyDescent="0.3">
      <c r="A11" s="49">
        <f t="shared" si="2"/>
        <v>5</v>
      </c>
      <c r="B11" s="50" t="s">
        <v>97</v>
      </c>
      <c r="C11" s="51" t="s">
        <v>43</v>
      </c>
      <c r="D11" s="52" t="s">
        <v>96</v>
      </c>
      <c r="E11" s="53">
        <v>6500</v>
      </c>
      <c r="F11" s="54"/>
      <c r="G11" s="55"/>
      <c r="H11" s="56">
        <v>9</v>
      </c>
      <c r="I11" s="55"/>
      <c r="J11" s="57">
        <f t="shared" si="0"/>
        <v>0</v>
      </c>
      <c r="K11" s="58">
        <f t="shared" si="1"/>
        <v>0</v>
      </c>
    </row>
    <row r="12" spans="1:11" s="21" customFormat="1" ht="21" customHeight="1" thickBot="1" x14ac:dyDescent="0.3">
      <c r="A12" s="49">
        <f t="shared" si="2"/>
        <v>6</v>
      </c>
      <c r="B12" s="52" t="s">
        <v>144</v>
      </c>
      <c r="C12" s="51" t="s">
        <v>43</v>
      </c>
      <c r="D12" s="52" t="s">
        <v>95</v>
      </c>
      <c r="E12" s="53">
        <v>10000</v>
      </c>
      <c r="F12" s="54">
        <v>1</v>
      </c>
      <c r="G12" s="55"/>
      <c r="H12" s="56">
        <v>12</v>
      </c>
      <c r="I12" s="55"/>
      <c r="J12" s="57">
        <f t="shared" si="0"/>
        <v>0</v>
      </c>
      <c r="K12" s="58">
        <f t="shared" si="1"/>
        <v>0</v>
      </c>
    </row>
    <row r="13" spans="1:11" s="21" customFormat="1" ht="21" customHeight="1" thickBot="1" x14ac:dyDescent="0.3">
      <c r="A13" s="49">
        <f t="shared" si="2"/>
        <v>7</v>
      </c>
      <c r="B13" s="52" t="s">
        <v>129</v>
      </c>
      <c r="C13" s="51" t="s">
        <v>126</v>
      </c>
      <c r="D13" s="52" t="s">
        <v>130</v>
      </c>
      <c r="E13" s="53">
        <v>6000</v>
      </c>
      <c r="F13" s="54">
        <v>2</v>
      </c>
      <c r="G13" s="55"/>
      <c r="H13" s="56"/>
      <c r="I13" s="59"/>
      <c r="J13" s="57">
        <f t="shared" ref="J13" si="3">F13*G13+H13*I13</f>
        <v>0</v>
      </c>
      <c r="K13" s="58">
        <f t="shared" ref="K13" si="4">J13*1.23</f>
        <v>0</v>
      </c>
    </row>
    <row r="14" spans="1:11" s="21" customFormat="1" ht="21" customHeight="1" x14ac:dyDescent="0.25">
      <c r="A14" s="22">
        <f t="shared" si="2"/>
        <v>8</v>
      </c>
      <c r="B14" s="67" t="s">
        <v>94</v>
      </c>
      <c r="C14" s="24" t="s">
        <v>67</v>
      </c>
      <c r="D14" s="23" t="s">
        <v>93</v>
      </c>
      <c r="E14" s="25">
        <v>2600</v>
      </c>
      <c r="F14" s="26">
        <v>2</v>
      </c>
      <c r="G14" s="27"/>
      <c r="H14" s="26"/>
      <c r="I14" s="28"/>
      <c r="J14" s="29">
        <f t="shared" si="0"/>
        <v>0</v>
      </c>
      <c r="K14" s="30">
        <f t="shared" si="1"/>
        <v>0</v>
      </c>
    </row>
    <row r="15" spans="1:11" s="21" customFormat="1" ht="21" customHeight="1" x14ac:dyDescent="0.25">
      <c r="A15" s="31">
        <f t="shared" si="2"/>
        <v>9</v>
      </c>
      <c r="B15" s="68"/>
      <c r="C15" s="33" t="s">
        <v>66</v>
      </c>
      <c r="D15" s="32" t="s">
        <v>92</v>
      </c>
      <c r="E15" s="34">
        <v>1900</v>
      </c>
      <c r="F15" s="35">
        <v>1</v>
      </c>
      <c r="G15" s="36"/>
      <c r="H15" s="35"/>
      <c r="I15" s="37"/>
      <c r="J15" s="38">
        <f t="shared" si="0"/>
        <v>0</v>
      </c>
      <c r="K15" s="39">
        <f t="shared" si="1"/>
        <v>0</v>
      </c>
    </row>
    <row r="16" spans="1:11" s="21" customFormat="1" ht="21" customHeight="1" x14ac:dyDescent="0.25">
      <c r="A16" s="31">
        <f t="shared" si="2"/>
        <v>10</v>
      </c>
      <c r="B16" s="68"/>
      <c r="C16" s="33" t="s">
        <v>65</v>
      </c>
      <c r="D16" s="32" t="s">
        <v>91</v>
      </c>
      <c r="E16" s="34">
        <v>1900</v>
      </c>
      <c r="F16" s="35">
        <v>1</v>
      </c>
      <c r="G16" s="36"/>
      <c r="H16" s="35"/>
      <c r="I16" s="37"/>
      <c r="J16" s="38">
        <f t="shared" si="0"/>
        <v>0</v>
      </c>
      <c r="K16" s="39">
        <f t="shared" si="1"/>
        <v>0</v>
      </c>
    </row>
    <row r="17" spans="1:11" s="21" customFormat="1" ht="21" customHeight="1" x14ac:dyDescent="0.25">
      <c r="A17" s="31">
        <f t="shared" si="2"/>
        <v>11</v>
      </c>
      <c r="B17" s="68"/>
      <c r="C17" s="33" t="s">
        <v>64</v>
      </c>
      <c r="D17" s="32" t="s">
        <v>90</v>
      </c>
      <c r="E17" s="34">
        <v>1900</v>
      </c>
      <c r="F17" s="35">
        <v>1</v>
      </c>
      <c r="G17" s="36"/>
      <c r="H17" s="35"/>
      <c r="I17" s="37"/>
      <c r="J17" s="38">
        <f t="shared" si="0"/>
        <v>0</v>
      </c>
      <c r="K17" s="39">
        <f t="shared" si="1"/>
        <v>0</v>
      </c>
    </row>
    <row r="18" spans="1:11" s="21" customFormat="1" ht="21" customHeight="1" thickBot="1" x14ac:dyDescent="0.3">
      <c r="A18" s="40">
        <f t="shared" si="2"/>
        <v>12</v>
      </c>
      <c r="B18" s="69"/>
      <c r="C18" s="42" t="s">
        <v>79</v>
      </c>
      <c r="D18" s="41" t="s">
        <v>89</v>
      </c>
      <c r="E18" s="43"/>
      <c r="F18" s="44">
        <v>1</v>
      </c>
      <c r="G18" s="45"/>
      <c r="H18" s="44"/>
      <c r="I18" s="46"/>
      <c r="J18" s="47">
        <f t="shared" si="0"/>
        <v>0</v>
      </c>
      <c r="K18" s="48">
        <f t="shared" si="1"/>
        <v>0</v>
      </c>
    </row>
    <row r="19" spans="1:11" s="21" customFormat="1" ht="21" customHeight="1" x14ac:dyDescent="0.25">
      <c r="A19" s="22">
        <f t="shared" si="2"/>
        <v>13</v>
      </c>
      <c r="B19" s="67" t="s">
        <v>88</v>
      </c>
      <c r="C19" s="24" t="s">
        <v>87</v>
      </c>
      <c r="D19" s="23" t="s">
        <v>86</v>
      </c>
      <c r="E19" s="25">
        <v>10000</v>
      </c>
      <c r="F19" s="26">
        <v>1</v>
      </c>
      <c r="G19" s="27"/>
      <c r="H19" s="26"/>
      <c r="I19" s="28"/>
      <c r="J19" s="29">
        <f t="shared" si="0"/>
        <v>0</v>
      </c>
      <c r="K19" s="30">
        <f t="shared" si="1"/>
        <v>0</v>
      </c>
    </row>
    <row r="20" spans="1:11" s="21" customFormat="1" ht="21" customHeight="1" x14ac:dyDescent="0.25">
      <c r="A20" s="31">
        <f t="shared" si="2"/>
        <v>14</v>
      </c>
      <c r="B20" s="68"/>
      <c r="C20" s="33" t="s">
        <v>85</v>
      </c>
      <c r="D20" s="32" t="s">
        <v>84</v>
      </c>
      <c r="E20" s="34">
        <v>7000</v>
      </c>
      <c r="F20" s="35">
        <v>1</v>
      </c>
      <c r="G20" s="36"/>
      <c r="H20" s="35"/>
      <c r="I20" s="37"/>
      <c r="J20" s="38">
        <f t="shared" si="0"/>
        <v>0</v>
      </c>
      <c r="K20" s="39">
        <f t="shared" si="1"/>
        <v>0</v>
      </c>
    </row>
    <row r="21" spans="1:11" s="21" customFormat="1" ht="21" customHeight="1" x14ac:dyDescent="0.25">
      <c r="A21" s="31">
        <f t="shared" si="2"/>
        <v>15</v>
      </c>
      <c r="B21" s="68"/>
      <c r="C21" s="33" t="s">
        <v>83</v>
      </c>
      <c r="D21" s="32" t="s">
        <v>82</v>
      </c>
      <c r="E21" s="34">
        <v>7000</v>
      </c>
      <c r="F21" s="35">
        <v>1</v>
      </c>
      <c r="G21" s="36"/>
      <c r="H21" s="35"/>
      <c r="I21" s="37"/>
      <c r="J21" s="38">
        <f t="shared" si="0"/>
        <v>0</v>
      </c>
      <c r="K21" s="39">
        <f t="shared" si="1"/>
        <v>0</v>
      </c>
    </row>
    <row r="22" spans="1:11" s="21" customFormat="1" ht="21" customHeight="1" x14ac:dyDescent="0.25">
      <c r="A22" s="31">
        <f t="shared" si="2"/>
        <v>16</v>
      </c>
      <c r="B22" s="68"/>
      <c r="C22" s="33" t="s">
        <v>81</v>
      </c>
      <c r="D22" s="32" t="s">
        <v>80</v>
      </c>
      <c r="E22" s="34">
        <v>7000</v>
      </c>
      <c r="F22" s="35">
        <v>1</v>
      </c>
      <c r="G22" s="36"/>
      <c r="H22" s="35"/>
      <c r="I22" s="37"/>
      <c r="J22" s="38">
        <f t="shared" si="0"/>
        <v>0</v>
      </c>
      <c r="K22" s="39">
        <f t="shared" si="1"/>
        <v>0</v>
      </c>
    </row>
    <row r="23" spans="1:11" s="21" customFormat="1" ht="21" customHeight="1" thickBot="1" x14ac:dyDescent="0.3">
      <c r="A23" s="40">
        <f t="shared" si="2"/>
        <v>17</v>
      </c>
      <c r="B23" s="69"/>
      <c r="C23" s="42" t="s">
        <v>79</v>
      </c>
      <c r="D23" s="41" t="s">
        <v>78</v>
      </c>
      <c r="E23" s="43"/>
      <c r="F23" s="44">
        <v>1</v>
      </c>
      <c r="G23" s="45"/>
      <c r="H23" s="44"/>
      <c r="I23" s="46"/>
      <c r="J23" s="47">
        <f t="shared" si="0"/>
        <v>0</v>
      </c>
      <c r="K23" s="48">
        <f t="shared" si="1"/>
        <v>0</v>
      </c>
    </row>
    <row r="24" spans="1:11" s="21" customFormat="1" ht="21" customHeight="1" x14ac:dyDescent="0.25">
      <c r="A24" s="22">
        <f t="shared" si="2"/>
        <v>18</v>
      </c>
      <c r="B24" s="67" t="s">
        <v>77</v>
      </c>
      <c r="C24" s="24" t="s">
        <v>41</v>
      </c>
      <c r="D24" s="23" t="s">
        <v>76</v>
      </c>
      <c r="E24" s="25">
        <v>34000</v>
      </c>
      <c r="F24" s="26"/>
      <c r="G24" s="28"/>
      <c r="H24" s="26">
        <v>1</v>
      </c>
      <c r="I24" s="27"/>
      <c r="J24" s="29">
        <f t="shared" si="0"/>
        <v>0</v>
      </c>
      <c r="K24" s="30">
        <f t="shared" si="1"/>
        <v>0</v>
      </c>
    </row>
    <row r="25" spans="1:11" s="21" customFormat="1" ht="21" customHeight="1" x14ac:dyDescent="0.25">
      <c r="A25" s="31">
        <f t="shared" si="2"/>
        <v>19</v>
      </c>
      <c r="B25" s="68"/>
      <c r="C25" s="33" t="s">
        <v>75</v>
      </c>
      <c r="D25" s="32" t="s">
        <v>74</v>
      </c>
      <c r="E25" s="34">
        <v>32000</v>
      </c>
      <c r="F25" s="35"/>
      <c r="G25" s="37"/>
      <c r="H25" s="35">
        <v>1</v>
      </c>
      <c r="I25" s="36"/>
      <c r="J25" s="38">
        <f t="shared" si="0"/>
        <v>0</v>
      </c>
      <c r="K25" s="39">
        <f t="shared" si="1"/>
        <v>0</v>
      </c>
    </row>
    <row r="26" spans="1:11" s="21" customFormat="1" ht="21" customHeight="1" x14ac:dyDescent="0.25">
      <c r="A26" s="31">
        <f t="shared" si="2"/>
        <v>20</v>
      </c>
      <c r="B26" s="68"/>
      <c r="C26" s="33" t="s">
        <v>73</v>
      </c>
      <c r="D26" s="32" t="s">
        <v>72</v>
      </c>
      <c r="E26" s="34">
        <v>32000</v>
      </c>
      <c r="F26" s="35"/>
      <c r="G26" s="37"/>
      <c r="H26" s="35">
        <v>1</v>
      </c>
      <c r="I26" s="36"/>
      <c r="J26" s="38">
        <f t="shared" si="0"/>
        <v>0</v>
      </c>
      <c r="K26" s="39">
        <f t="shared" si="1"/>
        <v>0</v>
      </c>
    </row>
    <row r="27" spans="1:11" s="21" customFormat="1" ht="21" customHeight="1" x14ac:dyDescent="0.25">
      <c r="A27" s="31">
        <f t="shared" si="2"/>
        <v>21</v>
      </c>
      <c r="B27" s="68"/>
      <c r="C27" s="33" t="s">
        <v>71</v>
      </c>
      <c r="D27" s="32" t="s">
        <v>70</v>
      </c>
      <c r="E27" s="34">
        <v>32000</v>
      </c>
      <c r="F27" s="35"/>
      <c r="G27" s="37"/>
      <c r="H27" s="35">
        <v>1</v>
      </c>
      <c r="I27" s="36"/>
      <c r="J27" s="38">
        <f t="shared" si="0"/>
        <v>0</v>
      </c>
      <c r="K27" s="39">
        <f t="shared" si="1"/>
        <v>0</v>
      </c>
    </row>
    <row r="28" spans="1:11" s="21" customFormat="1" ht="21" customHeight="1" thickBot="1" x14ac:dyDescent="0.3">
      <c r="A28" s="40">
        <f t="shared" si="2"/>
        <v>22</v>
      </c>
      <c r="B28" s="69"/>
      <c r="C28" s="42" t="s">
        <v>10</v>
      </c>
      <c r="D28" s="41" t="s">
        <v>69</v>
      </c>
      <c r="E28" s="43">
        <v>33700</v>
      </c>
      <c r="F28" s="44"/>
      <c r="G28" s="46"/>
      <c r="H28" s="44">
        <v>1</v>
      </c>
      <c r="I28" s="45"/>
      <c r="J28" s="47">
        <f t="shared" si="0"/>
        <v>0</v>
      </c>
      <c r="K28" s="48">
        <f t="shared" si="1"/>
        <v>0</v>
      </c>
    </row>
    <row r="29" spans="1:11" s="21" customFormat="1" ht="21" customHeight="1" x14ac:dyDescent="0.25">
      <c r="A29" s="22">
        <f t="shared" si="2"/>
        <v>23</v>
      </c>
      <c r="B29" s="67" t="s">
        <v>68</v>
      </c>
      <c r="C29" s="24" t="s">
        <v>63</v>
      </c>
      <c r="D29" s="23" t="s">
        <v>62</v>
      </c>
      <c r="E29" s="25" t="s">
        <v>61</v>
      </c>
      <c r="F29" s="26">
        <v>1</v>
      </c>
      <c r="G29" s="27"/>
      <c r="H29" s="26"/>
      <c r="I29" s="28"/>
      <c r="J29" s="29">
        <f t="shared" si="0"/>
        <v>0</v>
      </c>
      <c r="K29" s="30">
        <f t="shared" si="1"/>
        <v>0</v>
      </c>
    </row>
    <row r="30" spans="1:11" s="21" customFormat="1" ht="21" customHeight="1" x14ac:dyDescent="0.25">
      <c r="A30" s="31">
        <f t="shared" si="2"/>
        <v>24</v>
      </c>
      <c r="B30" s="68"/>
      <c r="C30" s="33" t="s">
        <v>138</v>
      </c>
      <c r="D30" s="32" t="s">
        <v>137</v>
      </c>
      <c r="E30" s="34" t="s">
        <v>143</v>
      </c>
      <c r="F30" s="35">
        <v>1</v>
      </c>
      <c r="G30" s="37"/>
      <c r="H30" s="35"/>
      <c r="I30" s="37"/>
      <c r="J30" s="38">
        <f t="shared" si="0"/>
        <v>0</v>
      </c>
      <c r="K30" s="39">
        <f t="shared" si="1"/>
        <v>0</v>
      </c>
    </row>
    <row r="31" spans="1:11" s="21" customFormat="1" ht="21" customHeight="1" x14ac:dyDescent="0.25">
      <c r="A31" s="31">
        <f t="shared" si="2"/>
        <v>25</v>
      </c>
      <c r="B31" s="68"/>
      <c r="C31" s="33" t="s">
        <v>139</v>
      </c>
      <c r="D31" s="32" t="s">
        <v>141</v>
      </c>
      <c r="E31" s="34" t="s">
        <v>143</v>
      </c>
      <c r="F31" s="35">
        <v>1</v>
      </c>
      <c r="G31" s="37"/>
      <c r="H31" s="35"/>
      <c r="I31" s="37"/>
      <c r="J31" s="38">
        <f t="shared" si="0"/>
        <v>0</v>
      </c>
      <c r="K31" s="39">
        <f t="shared" si="1"/>
        <v>0</v>
      </c>
    </row>
    <row r="32" spans="1:11" s="21" customFormat="1" ht="21" customHeight="1" thickBot="1" x14ac:dyDescent="0.3">
      <c r="A32" s="40">
        <f t="shared" si="2"/>
        <v>26</v>
      </c>
      <c r="B32" s="69"/>
      <c r="C32" s="60" t="s">
        <v>140</v>
      </c>
      <c r="D32" s="60" t="s">
        <v>142</v>
      </c>
      <c r="E32" s="43" t="s">
        <v>143</v>
      </c>
      <c r="F32" s="44">
        <v>1</v>
      </c>
      <c r="G32" s="46"/>
      <c r="H32" s="44"/>
      <c r="I32" s="46"/>
      <c r="J32" s="47">
        <f t="shared" si="0"/>
        <v>0</v>
      </c>
      <c r="K32" s="48">
        <f t="shared" si="1"/>
        <v>0</v>
      </c>
    </row>
    <row r="33" spans="1:11" s="21" customFormat="1" ht="21" customHeight="1" thickBot="1" x14ac:dyDescent="0.3">
      <c r="A33" s="49">
        <f t="shared" si="2"/>
        <v>27</v>
      </c>
      <c r="B33" s="52" t="s">
        <v>60</v>
      </c>
      <c r="C33" s="51" t="s">
        <v>43</v>
      </c>
      <c r="D33" s="52" t="s">
        <v>59</v>
      </c>
      <c r="E33" s="53">
        <v>2000</v>
      </c>
      <c r="F33" s="54"/>
      <c r="G33" s="59"/>
      <c r="H33" s="54">
        <v>1</v>
      </c>
      <c r="I33" s="55"/>
      <c r="J33" s="57">
        <f t="shared" si="0"/>
        <v>0</v>
      </c>
      <c r="K33" s="58">
        <f t="shared" si="1"/>
        <v>0</v>
      </c>
    </row>
    <row r="34" spans="1:11" s="21" customFormat="1" ht="21" customHeight="1" thickBot="1" x14ac:dyDescent="0.3">
      <c r="A34" s="49">
        <f t="shared" si="2"/>
        <v>28</v>
      </c>
      <c r="B34" s="52" t="s">
        <v>58</v>
      </c>
      <c r="C34" s="51" t="s">
        <v>43</v>
      </c>
      <c r="D34" s="52" t="s">
        <v>57</v>
      </c>
      <c r="E34" s="53">
        <v>10000</v>
      </c>
      <c r="F34" s="54"/>
      <c r="G34" s="59"/>
      <c r="H34" s="54">
        <v>1</v>
      </c>
      <c r="I34" s="55"/>
      <c r="J34" s="57">
        <f t="shared" si="0"/>
        <v>0</v>
      </c>
      <c r="K34" s="58">
        <f t="shared" si="1"/>
        <v>0</v>
      </c>
    </row>
    <row r="35" spans="1:11" s="21" customFormat="1" ht="21" customHeight="1" thickBot="1" x14ac:dyDescent="0.3">
      <c r="A35" s="49">
        <f t="shared" si="2"/>
        <v>29</v>
      </c>
      <c r="B35" s="52" t="s">
        <v>56</v>
      </c>
      <c r="C35" s="51" t="s">
        <v>43</v>
      </c>
      <c r="D35" s="52" t="s">
        <v>55</v>
      </c>
      <c r="E35" s="53">
        <v>2100</v>
      </c>
      <c r="F35" s="54"/>
      <c r="G35" s="59"/>
      <c r="H35" s="54">
        <v>1</v>
      </c>
      <c r="I35" s="55"/>
      <c r="J35" s="57">
        <f t="shared" si="0"/>
        <v>0</v>
      </c>
      <c r="K35" s="58">
        <f t="shared" si="1"/>
        <v>0</v>
      </c>
    </row>
    <row r="36" spans="1:11" s="21" customFormat="1" ht="21" customHeight="1" thickBot="1" x14ac:dyDescent="0.3">
      <c r="A36" s="49">
        <f t="shared" si="2"/>
        <v>30</v>
      </c>
      <c r="B36" s="52" t="s">
        <v>54</v>
      </c>
      <c r="C36" s="51" t="s">
        <v>43</v>
      </c>
      <c r="D36" s="52" t="s">
        <v>53</v>
      </c>
      <c r="E36" s="53">
        <v>2100</v>
      </c>
      <c r="F36" s="54"/>
      <c r="G36" s="59"/>
      <c r="H36" s="54">
        <v>2</v>
      </c>
      <c r="I36" s="55"/>
      <c r="J36" s="57">
        <f t="shared" si="0"/>
        <v>0</v>
      </c>
      <c r="K36" s="58">
        <f t="shared" si="1"/>
        <v>0</v>
      </c>
    </row>
    <row r="37" spans="1:11" s="21" customFormat="1" ht="21" customHeight="1" thickBot="1" x14ac:dyDescent="0.3">
      <c r="A37" s="49">
        <f t="shared" si="2"/>
        <v>31</v>
      </c>
      <c r="B37" s="52" t="s">
        <v>52</v>
      </c>
      <c r="C37" s="51" t="s">
        <v>43</v>
      </c>
      <c r="D37" s="52" t="s">
        <v>51</v>
      </c>
      <c r="E37" s="53">
        <v>7000</v>
      </c>
      <c r="F37" s="54"/>
      <c r="G37" s="59"/>
      <c r="H37" s="54">
        <v>1</v>
      </c>
      <c r="I37" s="55"/>
      <c r="J37" s="57">
        <f t="shared" si="0"/>
        <v>0</v>
      </c>
      <c r="K37" s="58">
        <f t="shared" si="1"/>
        <v>0</v>
      </c>
    </row>
    <row r="38" spans="1:11" s="21" customFormat="1" ht="21" customHeight="1" thickBot="1" x14ac:dyDescent="0.3">
      <c r="A38" s="49">
        <f t="shared" si="2"/>
        <v>32</v>
      </c>
      <c r="B38" s="51" t="s">
        <v>50</v>
      </c>
      <c r="C38" s="51" t="s">
        <v>43</v>
      </c>
      <c r="D38" s="52" t="s">
        <v>49</v>
      </c>
      <c r="E38" s="53">
        <v>2000</v>
      </c>
      <c r="F38" s="54"/>
      <c r="G38" s="59"/>
      <c r="H38" s="54">
        <v>4</v>
      </c>
      <c r="I38" s="55"/>
      <c r="J38" s="57">
        <f t="shared" si="0"/>
        <v>0</v>
      </c>
      <c r="K38" s="58">
        <f t="shared" si="1"/>
        <v>0</v>
      </c>
    </row>
    <row r="39" spans="1:11" s="21" customFormat="1" ht="21" customHeight="1" thickBot="1" x14ac:dyDescent="0.3">
      <c r="A39" s="49">
        <f t="shared" si="2"/>
        <v>33</v>
      </c>
      <c r="B39" s="52" t="s">
        <v>48</v>
      </c>
      <c r="C39" s="51" t="s">
        <v>43</v>
      </c>
      <c r="D39" s="52" t="s">
        <v>47</v>
      </c>
      <c r="E39" s="53">
        <v>1500</v>
      </c>
      <c r="F39" s="54"/>
      <c r="G39" s="59"/>
      <c r="H39" s="54">
        <v>1</v>
      </c>
      <c r="I39" s="55"/>
      <c r="J39" s="57">
        <f t="shared" si="0"/>
        <v>0</v>
      </c>
      <c r="K39" s="58">
        <f t="shared" si="1"/>
        <v>0</v>
      </c>
    </row>
    <row r="40" spans="1:11" s="21" customFormat="1" ht="21" customHeight="1" thickBot="1" x14ac:dyDescent="0.3">
      <c r="A40" s="49">
        <f t="shared" si="2"/>
        <v>34</v>
      </c>
      <c r="B40" s="52" t="s">
        <v>46</v>
      </c>
      <c r="C40" s="51" t="s">
        <v>43</v>
      </c>
      <c r="D40" s="52" t="s">
        <v>45</v>
      </c>
      <c r="E40" s="53">
        <v>2200</v>
      </c>
      <c r="F40" s="54"/>
      <c r="G40" s="59"/>
      <c r="H40" s="54">
        <v>14</v>
      </c>
      <c r="I40" s="55"/>
      <c r="J40" s="57">
        <f t="shared" si="0"/>
        <v>0</v>
      </c>
      <c r="K40" s="58">
        <f t="shared" si="1"/>
        <v>0</v>
      </c>
    </row>
    <row r="41" spans="1:11" s="21" customFormat="1" ht="21" customHeight="1" thickBot="1" x14ac:dyDescent="0.3">
      <c r="A41" s="49">
        <f t="shared" si="2"/>
        <v>35</v>
      </c>
      <c r="B41" s="52" t="s">
        <v>44</v>
      </c>
      <c r="C41" s="51" t="s">
        <v>43</v>
      </c>
      <c r="D41" s="52" t="s">
        <v>42</v>
      </c>
      <c r="E41" s="53">
        <v>9000</v>
      </c>
      <c r="F41" s="54"/>
      <c r="G41" s="59"/>
      <c r="H41" s="54">
        <v>1</v>
      </c>
      <c r="I41" s="55"/>
      <c r="J41" s="57">
        <f t="shared" si="0"/>
        <v>0</v>
      </c>
      <c r="K41" s="58">
        <f t="shared" si="1"/>
        <v>0</v>
      </c>
    </row>
    <row r="42" spans="1:11" s="21" customFormat="1" ht="21" customHeight="1" x14ac:dyDescent="0.25">
      <c r="A42" s="22">
        <f t="shared" si="2"/>
        <v>36</v>
      </c>
      <c r="B42" s="73" t="s">
        <v>145</v>
      </c>
      <c r="C42" s="24" t="s">
        <v>41</v>
      </c>
      <c r="D42" s="23" t="s">
        <v>146</v>
      </c>
      <c r="E42" s="25">
        <v>29000</v>
      </c>
      <c r="F42" s="26">
        <v>1</v>
      </c>
      <c r="G42" s="27"/>
      <c r="H42" s="26"/>
      <c r="I42" s="28"/>
      <c r="J42" s="29">
        <f t="shared" ref="J42:J48" si="5">F42*G42+H42*I42</f>
        <v>0</v>
      </c>
      <c r="K42" s="30">
        <f t="shared" ref="K42:K48" si="6">J42*1.23</f>
        <v>0</v>
      </c>
    </row>
    <row r="43" spans="1:11" s="21" customFormat="1" ht="21" customHeight="1" x14ac:dyDescent="0.25">
      <c r="A43" s="31">
        <f t="shared" si="2"/>
        <v>37</v>
      </c>
      <c r="B43" s="74"/>
      <c r="C43" s="33" t="s">
        <v>75</v>
      </c>
      <c r="D43" s="32" t="s">
        <v>147</v>
      </c>
      <c r="E43" s="34">
        <v>26000</v>
      </c>
      <c r="F43" s="35">
        <v>1</v>
      </c>
      <c r="G43" s="36"/>
      <c r="H43" s="35"/>
      <c r="I43" s="37"/>
      <c r="J43" s="38">
        <f t="shared" si="5"/>
        <v>0</v>
      </c>
      <c r="K43" s="39">
        <f t="shared" si="6"/>
        <v>0</v>
      </c>
    </row>
    <row r="44" spans="1:11" s="21" customFormat="1" ht="21" customHeight="1" x14ac:dyDescent="0.25">
      <c r="A44" s="31">
        <f t="shared" si="2"/>
        <v>38</v>
      </c>
      <c r="B44" s="74"/>
      <c r="C44" s="33" t="s">
        <v>73</v>
      </c>
      <c r="D44" s="32" t="s">
        <v>148</v>
      </c>
      <c r="E44" s="34">
        <v>26000</v>
      </c>
      <c r="F44" s="35">
        <v>1</v>
      </c>
      <c r="G44" s="36"/>
      <c r="H44" s="35"/>
      <c r="I44" s="37"/>
      <c r="J44" s="38">
        <f t="shared" si="5"/>
        <v>0</v>
      </c>
      <c r="K44" s="39">
        <f t="shared" si="6"/>
        <v>0</v>
      </c>
    </row>
    <row r="45" spans="1:11" s="21" customFormat="1" ht="21" customHeight="1" x14ac:dyDescent="0.25">
      <c r="A45" s="31">
        <f t="shared" si="2"/>
        <v>39</v>
      </c>
      <c r="B45" s="74"/>
      <c r="C45" s="33" t="s">
        <v>71</v>
      </c>
      <c r="D45" s="32" t="s">
        <v>149</v>
      </c>
      <c r="E45" s="34">
        <v>26000</v>
      </c>
      <c r="F45" s="35">
        <v>1</v>
      </c>
      <c r="G45" s="36"/>
      <c r="H45" s="35"/>
      <c r="I45" s="37"/>
      <c r="J45" s="38">
        <f t="shared" si="5"/>
        <v>0</v>
      </c>
      <c r="K45" s="39">
        <f t="shared" si="6"/>
        <v>0</v>
      </c>
    </row>
    <row r="46" spans="1:11" s="21" customFormat="1" ht="21" customHeight="1" x14ac:dyDescent="0.25">
      <c r="A46" s="31">
        <f t="shared" si="2"/>
        <v>40</v>
      </c>
      <c r="B46" s="74"/>
      <c r="C46" s="33" t="s">
        <v>39</v>
      </c>
      <c r="D46" s="32" t="s">
        <v>150</v>
      </c>
      <c r="E46" s="34">
        <v>70000</v>
      </c>
      <c r="F46" s="35">
        <v>1</v>
      </c>
      <c r="G46" s="36"/>
      <c r="H46" s="35"/>
      <c r="I46" s="37"/>
      <c r="J46" s="38">
        <f t="shared" si="5"/>
        <v>0</v>
      </c>
      <c r="K46" s="39">
        <f t="shared" si="6"/>
        <v>0</v>
      </c>
    </row>
    <row r="47" spans="1:11" s="21" customFormat="1" ht="21" customHeight="1" x14ac:dyDescent="0.25">
      <c r="A47" s="31">
        <f t="shared" si="2"/>
        <v>41</v>
      </c>
      <c r="B47" s="74"/>
      <c r="C47" s="33" t="s">
        <v>37</v>
      </c>
      <c r="D47" s="32" t="s">
        <v>151</v>
      </c>
      <c r="E47" s="34">
        <v>55000</v>
      </c>
      <c r="F47" s="35">
        <v>1</v>
      </c>
      <c r="G47" s="36"/>
      <c r="H47" s="35"/>
      <c r="I47" s="37"/>
      <c r="J47" s="38">
        <f t="shared" si="5"/>
        <v>0</v>
      </c>
      <c r="K47" s="39">
        <f t="shared" si="6"/>
        <v>0</v>
      </c>
    </row>
    <row r="48" spans="1:11" s="21" customFormat="1" ht="21" customHeight="1" thickBot="1" x14ac:dyDescent="0.3">
      <c r="A48" s="40">
        <f t="shared" si="2"/>
        <v>42</v>
      </c>
      <c r="B48" s="75"/>
      <c r="C48" s="42" t="s">
        <v>10</v>
      </c>
      <c r="D48" s="41" t="s">
        <v>152</v>
      </c>
      <c r="E48" s="43">
        <v>40000</v>
      </c>
      <c r="F48" s="44">
        <v>1</v>
      </c>
      <c r="G48" s="45"/>
      <c r="H48" s="44"/>
      <c r="I48" s="46"/>
      <c r="J48" s="47">
        <f t="shared" si="5"/>
        <v>0</v>
      </c>
      <c r="K48" s="48">
        <f t="shared" si="6"/>
        <v>0</v>
      </c>
    </row>
    <row r="49" spans="1:11" s="21" customFormat="1" ht="21" customHeight="1" x14ac:dyDescent="0.25">
      <c r="A49" s="22">
        <f t="shared" si="2"/>
        <v>43</v>
      </c>
      <c r="B49" s="73" t="s">
        <v>136</v>
      </c>
      <c r="C49" s="24" t="s">
        <v>41</v>
      </c>
      <c r="D49" s="23" t="s">
        <v>40</v>
      </c>
      <c r="E49" s="25">
        <v>27000</v>
      </c>
      <c r="F49" s="26">
        <v>1</v>
      </c>
      <c r="G49" s="27"/>
      <c r="H49" s="26"/>
      <c r="I49" s="28"/>
      <c r="J49" s="29">
        <f t="shared" si="0"/>
        <v>0</v>
      </c>
      <c r="K49" s="30">
        <f t="shared" si="1"/>
        <v>0</v>
      </c>
    </row>
    <row r="50" spans="1:11" s="21" customFormat="1" ht="21" customHeight="1" x14ac:dyDescent="0.25">
      <c r="A50" s="31">
        <f t="shared" si="2"/>
        <v>44</v>
      </c>
      <c r="B50" s="74"/>
      <c r="C50" s="33" t="s">
        <v>75</v>
      </c>
      <c r="D50" s="32" t="s">
        <v>123</v>
      </c>
      <c r="E50" s="34">
        <v>25000</v>
      </c>
      <c r="F50" s="35">
        <v>1</v>
      </c>
      <c r="G50" s="36"/>
      <c r="H50" s="35"/>
      <c r="I50" s="37"/>
      <c r="J50" s="38">
        <f t="shared" ref="J50:J51" si="7">F50*G50+H50*I50</f>
        <v>0</v>
      </c>
      <c r="K50" s="39">
        <f t="shared" ref="K50:K51" si="8">J50*1.23</f>
        <v>0</v>
      </c>
    </row>
    <row r="51" spans="1:11" s="21" customFormat="1" ht="21" customHeight="1" x14ac:dyDescent="0.25">
      <c r="A51" s="31">
        <f t="shared" si="2"/>
        <v>45</v>
      </c>
      <c r="B51" s="74"/>
      <c r="C51" s="33" t="s">
        <v>73</v>
      </c>
      <c r="D51" s="32" t="s">
        <v>124</v>
      </c>
      <c r="E51" s="34">
        <v>25000</v>
      </c>
      <c r="F51" s="35">
        <v>1</v>
      </c>
      <c r="G51" s="36"/>
      <c r="H51" s="35"/>
      <c r="I51" s="37"/>
      <c r="J51" s="38">
        <f t="shared" si="7"/>
        <v>0</v>
      </c>
      <c r="K51" s="39">
        <f t="shared" si="8"/>
        <v>0</v>
      </c>
    </row>
    <row r="52" spans="1:11" s="21" customFormat="1" ht="20.25" customHeight="1" x14ac:dyDescent="0.25">
      <c r="A52" s="31">
        <f t="shared" si="2"/>
        <v>46</v>
      </c>
      <c r="B52" s="74"/>
      <c r="C52" s="33" t="s">
        <v>71</v>
      </c>
      <c r="D52" s="65" t="s">
        <v>125</v>
      </c>
      <c r="E52" s="34">
        <v>25000</v>
      </c>
      <c r="F52" s="35">
        <v>1</v>
      </c>
      <c r="G52" s="36"/>
      <c r="H52" s="35"/>
      <c r="I52" s="37"/>
      <c r="J52" s="38">
        <f t="shared" si="0"/>
        <v>0</v>
      </c>
      <c r="K52" s="39">
        <f t="shared" si="1"/>
        <v>0</v>
      </c>
    </row>
    <row r="53" spans="1:11" s="21" customFormat="1" ht="21" customHeight="1" x14ac:dyDescent="0.25">
      <c r="A53" s="31">
        <f t="shared" si="2"/>
        <v>47</v>
      </c>
      <c r="B53" s="74"/>
      <c r="C53" s="33" t="s">
        <v>39</v>
      </c>
      <c r="D53" s="32" t="s">
        <v>38</v>
      </c>
      <c r="E53" s="34">
        <v>70000</v>
      </c>
      <c r="F53" s="35">
        <v>1</v>
      </c>
      <c r="G53" s="36"/>
      <c r="H53" s="35"/>
      <c r="I53" s="37"/>
      <c r="J53" s="38">
        <f t="shared" si="0"/>
        <v>0</v>
      </c>
      <c r="K53" s="39">
        <f t="shared" si="1"/>
        <v>0</v>
      </c>
    </row>
    <row r="54" spans="1:11" s="21" customFormat="1" ht="21" customHeight="1" x14ac:dyDescent="0.25">
      <c r="A54" s="31">
        <f t="shared" si="2"/>
        <v>48</v>
      </c>
      <c r="B54" s="74"/>
      <c r="C54" s="33" t="s">
        <v>37</v>
      </c>
      <c r="D54" s="32" t="s">
        <v>36</v>
      </c>
      <c r="E54" s="34">
        <v>55000</v>
      </c>
      <c r="F54" s="35">
        <v>1</v>
      </c>
      <c r="G54" s="36"/>
      <c r="H54" s="35"/>
      <c r="I54" s="37"/>
      <c r="J54" s="38">
        <f t="shared" si="0"/>
        <v>0</v>
      </c>
      <c r="K54" s="39">
        <f t="shared" si="1"/>
        <v>0</v>
      </c>
    </row>
    <row r="55" spans="1:11" s="21" customFormat="1" ht="21" customHeight="1" thickBot="1" x14ac:dyDescent="0.3">
      <c r="A55" s="40">
        <f t="shared" si="2"/>
        <v>49</v>
      </c>
      <c r="B55" s="75"/>
      <c r="C55" s="42" t="s">
        <v>10</v>
      </c>
      <c r="D55" s="41" t="s">
        <v>35</v>
      </c>
      <c r="E55" s="43">
        <v>40000</v>
      </c>
      <c r="F55" s="44">
        <v>1</v>
      </c>
      <c r="G55" s="45"/>
      <c r="H55" s="44"/>
      <c r="I55" s="46"/>
      <c r="J55" s="47">
        <f t="shared" si="0"/>
        <v>0</v>
      </c>
      <c r="K55" s="48">
        <f t="shared" si="1"/>
        <v>0</v>
      </c>
    </row>
    <row r="56" spans="1:11" s="21" customFormat="1" ht="21" customHeight="1" x14ac:dyDescent="0.25">
      <c r="A56" s="22">
        <f t="shared" si="2"/>
        <v>50</v>
      </c>
      <c r="B56" s="67" t="s">
        <v>34</v>
      </c>
      <c r="C56" s="24" t="s">
        <v>3</v>
      </c>
      <c r="D56" s="23" t="s">
        <v>33</v>
      </c>
      <c r="E56" s="25">
        <v>7200</v>
      </c>
      <c r="F56" s="26"/>
      <c r="G56" s="28"/>
      <c r="H56" s="26">
        <v>1</v>
      </c>
      <c r="I56" s="27"/>
      <c r="J56" s="29">
        <f t="shared" ref="J56:J76" si="9">F56*G56+H56*I56</f>
        <v>0</v>
      </c>
      <c r="K56" s="30">
        <f t="shared" ref="K56:K76" si="10">J56*1.23</f>
        <v>0</v>
      </c>
    </row>
    <row r="57" spans="1:11" s="21" customFormat="1" ht="21" customHeight="1" thickBot="1" x14ac:dyDescent="0.3">
      <c r="A57" s="40">
        <f t="shared" si="2"/>
        <v>51</v>
      </c>
      <c r="B57" s="69"/>
      <c r="C57" s="42" t="s">
        <v>2</v>
      </c>
      <c r="D57" s="41" t="s">
        <v>32</v>
      </c>
      <c r="E57" s="43">
        <v>100000</v>
      </c>
      <c r="F57" s="44">
        <v>1</v>
      </c>
      <c r="G57" s="45"/>
      <c r="H57" s="44"/>
      <c r="I57" s="45"/>
      <c r="J57" s="47">
        <f t="shared" si="9"/>
        <v>0</v>
      </c>
      <c r="K57" s="48">
        <f t="shared" si="10"/>
        <v>0</v>
      </c>
    </row>
    <row r="58" spans="1:11" s="21" customFormat="1" ht="21" customHeight="1" x14ac:dyDescent="0.25">
      <c r="A58" s="22">
        <f t="shared" si="2"/>
        <v>52</v>
      </c>
      <c r="B58" s="67" t="s">
        <v>31</v>
      </c>
      <c r="C58" s="24" t="s">
        <v>3</v>
      </c>
      <c r="D58" s="23" t="s">
        <v>30</v>
      </c>
      <c r="E58" s="25">
        <v>7200</v>
      </c>
      <c r="F58" s="26"/>
      <c r="G58" s="28"/>
      <c r="H58" s="26">
        <v>2</v>
      </c>
      <c r="I58" s="27"/>
      <c r="J58" s="29">
        <f t="shared" si="9"/>
        <v>0</v>
      </c>
      <c r="K58" s="30">
        <f t="shared" si="10"/>
        <v>0</v>
      </c>
    </row>
    <row r="59" spans="1:11" s="21" customFormat="1" ht="21" customHeight="1" thickBot="1" x14ac:dyDescent="0.3">
      <c r="A59" s="40">
        <f t="shared" si="2"/>
        <v>53</v>
      </c>
      <c r="B59" s="69"/>
      <c r="C59" s="42" t="s">
        <v>2</v>
      </c>
      <c r="D59" s="41" t="s">
        <v>29</v>
      </c>
      <c r="E59" s="43">
        <v>100000</v>
      </c>
      <c r="F59" s="44">
        <v>1</v>
      </c>
      <c r="G59" s="45"/>
      <c r="H59" s="44"/>
      <c r="I59" s="46"/>
      <c r="J59" s="47">
        <f t="shared" si="9"/>
        <v>0</v>
      </c>
      <c r="K59" s="48">
        <f t="shared" si="10"/>
        <v>0</v>
      </c>
    </row>
    <row r="60" spans="1:11" s="21" customFormat="1" ht="21" customHeight="1" x14ac:dyDescent="0.25">
      <c r="A60" s="22">
        <f t="shared" si="2"/>
        <v>54</v>
      </c>
      <c r="B60" s="67" t="s">
        <v>28</v>
      </c>
      <c r="C60" s="24" t="s">
        <v>27</v>
      </c>
      <c r="D60" s="23" t="s">
        <v>26</v>
      </c>
      <c r="E60" s="25">
        <v>30000</v>
      </c>
      <c r="F60" s="26">
        <v>2</v>
      </c>
      <c r="G60" s="27"/>
      <c r="H60" s="26"/>
      <c r="I60" s="28"/>
      <c r="J60" s="29">
        <f t="shared" si="9"/>
        <v>0</v>
      </c>
      <c r="K60" s="30">
        <f t="shared" si="10"/>
        <v>0</v>
      </c>
    </row>
    <row r="61" spans="1:11" s="21" customFormat="1" ht="21" customHeight="1" x14ac:dyDescent="0.25">
      <c r="A61" s="31">
        <f t="shared" si="2"/>
        <v>55</v>
      </c>
      <c r="B61" s="68"/>
      <c r="C61" s="33" t="s">
        <v>25</v>
      </c>
      <c r="D61" s="32" t="s">
        <v>24</v>
      </c>
      <c r="E61" s="34">
        <v>20000</v>
      </c>
      <c r="F61" s="35">
        <v>2</v>
      </c>
      <c r="G61" s="36"/>
      <c r="H61" s="35"/>
      <c r="I61" s="37"/>
      <c r="J61" s="38">
        <f t="shared" si="9"/>
        <v>0</v>
      </c>
      <c r="K61" s="39">
        <f t="shared" si="10"/>
        <v>0</v>
      </c>
    </row>
    <row r="62" spans="1:11" s="21" customFormat="1" ht="21" customHeight="1" x14ac:dyDescent="0.25">
      <c r="A62" s="31">
        <f t="shared" si="2"/>
        <v>56</v>
      </c>
      <c r="B62" s="68"/>
      <c r="C62" s="33" t="s">
        <v>23</v>
      </c>
      <c r="D62" s="32" t="s">
        <v>22</v>
      </c>
      <c r="E62" s="34">
        <v>20000</v>
      </c>
      <c r="F62" s="35">
        <v>2</v>
      </c>
      <c r="G62" s="36"/>
      <c r="H62" s="35"/>
      <c r="I62" s="37"/>
      <c r="J62" s="38">
        <f t="shared" si="9"/>
        <v>0</v>
      </c>
      <c r="K62" s="39">
        <f t="shared" si="10"/>
        <v>0</v>
      </c>
    </row>
    <row r="63" spans="1:11" s="21" customFormat="1" ht="21" customHeight="1" x14ac:dyDescent="0.25">
      <c r="A63" s="31">
        <f t="shared" si="2"/>
        <v>57</v>
      </c>
      <c r="B63" s="68"/>
      <c r="C63" s="33" t="s">
        <v>21</v>
      </c>
      <c r="D63" s="32" t="s">
        <v>20</v>
      </c>
      <c r="E63" s="34">
        <v>20000</v>
      </c>
      <c r="F63" s="35">
        <v>2</v>
      </c>
      <c r="G63" s="36"/>
      <c r="H63" s="35"/>
      <c r="I63" s="37"/>
      <c r="J63" s="38">
        <f t="shared" si="9"/>
        <v>0</v>
      </c>
      <c r="K63" s="39">
        <f t="shared" si="10"/>
        <v>0</v>
      </c>
    </row>
    <row r="64" spans="1:11" s="21" customFormat="1" ht="21" customHeight="1" thickBot="1" x14ac:dyDescent="0.3">
      <c r="A64" s="40">
        <f t="shared" si="2"/>
        <v>58</v>
      </c>
      <c r="B64" s="69"/>
      <c r="C64" s="42" t="s">
        <v>10</v>
      </c>
      <c r="D64" s="41" t="s">
        <v>19</v>
      </c>
      <c r="E64" s="43">
        <v>40000</v>
      </c>
      <c r="F64" s="44">
        <v>1</v>
      </c>
      <c r="G64" s="45"/>
      <c r="H64" s="44"/>
      <c r="I64" s="46"/>
      <c r="J64" s="47">
        <f t="shared" si="9"/>
        <v>0</v>
      </c>
      <c r="K64" s="48">
        <f t="shared" si="10"/>
        <v>0</v>
      </c>
    </row>
    <row r="65" spans="1:11" s="21" customFormat="1" ht="21" customHeight="1" x14ac:dyDescent="0.25">
      <c r="A65" s="22">
        <f t="shared" si="2"/>
        <v>59</v>
      </c>
      <c r="B65" s="67" t="s">
        <v>18</v>
      </c>
      <c r="C65" s="24" t="s">
        <v>3</v>
      </c>
      <c r="D65" s="23" t="s">
        <v>17</v>
      </c>
      <c r="E65" s="25">
        <v>2000</v>
      </c>
      <c r="F65" s="26"/>
      <c r="G65" s="28"/>
      <c r="H65" s="26">
        <v>1</v>
      </c>
      <c r="I65" s="27"/>
      <c r="J65" s="29">
        <f t="shared" si="9"/>
        <v>0</v>
      </c>
      <c r="K65" s="30">
        <f t="shared" si="10"/>
        <v>0</v>
      </c>
    </row>
    <row r="66" spans="1:11" s="21" customFormat="1" ht="21" customHeight="1" thickBot="1" x14ac:dyDescent="0.3">
      <c r="A66" s="40">
        <f t="shared" si="2"/>
        <v>60</v>
      </c>
      <c r="B66" s="69"/>
      <c r="C66" s="42" t="s">
        <v>2</v>
      </c>
      <c r="D66" s="41" t="s">
        <v>16</v>
      </c>
      <c r="E66" s="43">
        <v>25000</v>
      </c>
      <c r="F66" s="44">
        <v>1</v>
      </c>
      <c r="G66" s="45"/>
      <c r="H66" s="44"/>
      <c r="I66" s="45"/>
      <c r="J66" s="47">
        <f t="shared" si="9"/>
        <v>0</v>
      </c>
      <c r="K66" s="48">
        <f t="shared" si="10"/>
        <v>0</v>
      </c>
    </row>
    <row r="67" spans="1:11" s="21" customFormat="1" ht="21" customHeight="1" x14ac:dyDescent="0.25">
      <c r="A67" s="22">
        <f t="shared" si="2"/>
        <v>61</v>
      </c>
      <c r="B67" s="67" t="s">
        <v>15</v>
      </c>
      <c r="C67" s="24" t="s">
        <v>3</v>
      </c>
      <c r="D67" s="23" t="s">
        <v>14</v>
      </c>
      <c r="E67" s="25">
        <v>3500</v>
      </c>
      <c r="F67" s="26"/>
      <c r="G67" s="28"/>
      <c r="H67" s="26">
        <v>1</v>
      </c>
      <c r="I67" s="27"/>
      <c r="J67" s="29">
        <f t="shared" si="9"/>
        <v>0</v>
      </c>
      <c r="K67" s="30">
        <f t="shared" si="10"/>
        <v>0</v>
      </c>
    </row>
    <row r="68" spans="1:11" s="21" customFormat="1" ht="21" customHeight="1" thickBot="1" x14ac:dyDescent="0.3">
      <c r="A68" s="40">
        <f t="shared" si="2"/>
        <v>62</v>
      </c>
      <c r="B68" s="69"/>
      <c r="C68" s="42" t="s">
        <v>2</v>
      </c>
      <c r="D68" s="41" t="s">
        <v>13</v>
      </c>
      <c r="E68" s="43">
        <v>30000</v>
      </c>
      <c r="F68" s="44">
        <v>1</v>
      </c>
      <c r="G68" s="45"/>
      <c r="H68" s="44"/>
      <c r="I68" s="46"/>
      <c r="J68" s="47">
        <f t="shared" si="9"/>
        <v>0</v>
      </c>
      <c r="K68" s="48">
        <f t="shared" si="10"/>
        <v>0</v>
      </c>
    </row>
    <row r="69" spans="1:11" s="21" customFormat="1" ht="21" customHeight="1" x14ac:dyDescent="0.25">
      <c r="A69" s="22">
        <f t="shared" si="2"/>
        <v>63</v>
      </c>
      <c r="B69" s="67" t="s">
        <v>12</v>
      </c>
      <c r="C69" s="24" t="s">
        <v>3</v>
      </c>
      <c r="D69" s="23">
        <v>44917602</v>
      </c>
      <c r="E69" s="25">
        <v>12000</v>
      </c>
      <c r="F69" s="26">
        <v>4</v>
      </c>
      <c r="G69" s="27"/>
      <c r="H69" s="26"/>
      <c r="I69" s="28"/>
      <c r="J69" s="29">
        <f t="shared" si="9"/>
        <v>0</v>
      </c>
      <c r="K69" s="30">
        <f t="shared" si="10"/>
        <v>0</v>
      </c>
    </row>
    <row r="70" spans="1:11" s="21" customFormat="1" ht="21" customHeight="1" thickBot="1" x14ac:dyDescent="0.3">
      <c r="A70" s="40">
        <f t="shared" si="2"/>
        <v>64</v>
      </c>
      <c r="B70" s="69"/>
      <c r="C70" s="42" t="s">
        <v>2</v>
      </c>
      <c r="D70" s="41">
        <v>44574302</v>
      </c>
      <c r="E70" s="43">
        <v>25000</v>
      </c>
      <c r="F70" s="44">
        <v>3</v>
      </c>
      <c r="G70" s="45"/>
      <c r="H70" s="44"/>
      <c r="I70" s="46"/>
      <c r="J70" s="47">
        <f t="shared" si="9"/>
        <v>0</v>
      </c>
      <c r="K70" s="48">
        <f t="shared" si="10"/>
        <v>0</v>
      </c>
    </row>
    <row r="71" spans="1:11" s="21" customFormat="1" ht="21" customHeight="1" x14ac:dyDescent="0.25">
      <c r="A71" s="22">
        <f t="shared" si="2"/>
        <v>65</v>
      </c>
      <c r="B71" s="67" t="s">
        <v>11</v>
      </c>
      <c r="C71" s="24" t="s">
        <v>3</v>
      </c>
      <c r="D71" s="23">
        <v>45807111</v>
      </c>
      <c r="E71" s="25">
        <v>12000</v>
      </c>
      <c r="F71" s="26">
        <v>15</v>
      </c>
      <c r="G71" s="27"/>
      <c r="H71" s="26"/>
      <c r="I71" s="28"/>
      <c r="J71" s="29">
        <f t="shared" si="9"/>
        <v>0</v>
      </c>
      <c r="K71" s="30">
        <f t="shared" si="10"/>
        <v>0</v>
      </c>
    </row>
    <row r="72" spans="1:11" s="21" customFormat="1" ht="21" customHeight="1" thickBot="1" x14ac:dyDescent="0.3">
      <c r="A72" s="40">
        <f t="shared" ref="A72:A77" si="11">ROW()-6</f>
        <v>66</v>
      </c>
      <c r="B72" s="69"/>
      <c r="C72" s="42" t="s">
        <v>2</v>
      </c>
      <c r="D72" s="41">
        <v>44574302</v>
      </c>
      <c r="E72" s="43">
        <v>25000</v>
      </c>
      <c r="F72" s="44">
        <v>6</v>
      </c>
      <c r="G72" s="45"/>
      <c r="H72" s="44"/>
      <c r="I72" s="46"/>
      <c r="J72" s="47">
        <f t="shared" si="9"/>
        <v>0</v>
      </c>
      <c r="K72" s="48">
        <f t="shared" si="10"/>
        <v>0</v>
      </c>
    </row>
    <row r="73" spans="1:11" s="21" customFormat="1" ht="21" customHeight="1" x14ac:dyDescent="0.25">
      <c r="A73" s="22">
        <f t="shared" si="11"/>
        <v>67</v>
      </c>
      <c r="B73" s="67" t="s">
        <v>9</v>
      </c>
      <c r="C73" s="24" t="s">
        <v>3</v>
      </c>
      <c r="D73" s="23" t="s">
        <v>8</v>
      </c>
      <c r="E73" s="25">
        <v>3000</v>
      </c>
      <c r="F73" s="26"/>
      <c r="G73" s="28"/>
      <c r="H73" s="26">
        <v>1</v>
      </c>
      <c r="I73" s="27"/>
      <c r="J73" s="29">
        <f t="shared" si="9"/>
        <v>0</v>
      </c>
      <c r="K73" s="30">
        <f t="shared" si="10"/>
        <v>0</v>
      </c>
    </row>
    <row r="74" spans="1:11" s="21" customFormat="1" ht="21" customHeight="1" thickBot="1" x14ac:dyDescent="0.3">
      <c r="A74" s="40">
        <f t="shared" si="11"/>
        <v>68</v>
      </c>
      <c r="B74" s="69"/>
      <c r="C74" s="42" t="s">
        <v>2</v>
      </c>
      <c r="D74" s="41" t="s">
        <v>7</v>
      </c>
      <c r="E74" s="43">
        <v>10000</v>
      </c>
      <c r="F74" s="44">
        <v>1</v>
      </c>
      <c r="G74" s="45"/>
      <c r="H74" s="44"/>
      <c r="I74" s="45"/>
      <c r="J74" s="47">
        <f t="shared" si="9"/>
        <v>0</v>
      </c>
      <c r="K74" s="48">
        <f t="shared" si="10"/>
        <v>0</v>
      </c>
    </row>
    <row r="75" spans="1:11" s="21" customFormat="1" ht="21" customHeight="1" x14ac:dyDescent="0.25">
      <c r="A75" s="22">
        <f t="shared" si="11"/>
        <v>69</v>
      </c>
      <c r="B75" s="67" t="s">
        <v>6</v>
      </c>
      <c r="C75" s="24" t="s">
        <v>3</v>
      </c>
      <c r="D75" s="23" t="s">
        <v>5</v>
      </c>
      <c r="E75" s="25">
        <v>15000</v>
      </c>
      <c r="F75" s="26"/>
      <c r="G75" s="28"/>
      <c r="H75" s="26">
        <v>1</v>
      </c>
      <c r="I75" s="27"/>
      <c r="J75" s="29">
        <f t="shared" si="9"/>
        <v>0</v>
      </c>
      <c r="K75" s="30">
        <f t="shared" si="10"/>
        <v>0</v>
      </c>
    </row>
    <row r="76" spans="1:11" s="21" customFormat="1" ht="21" customHeight="1" thickBot="1" x14ac:dyDescent="0.3">
      <c r="A76" s="40">
        <f t="shared" si="11"/>
        <v>70</v>
      </c>
      <c r="B76" s="69"/>
      <c r="C76" s="42" t="s">
        <v>2</v>
      </c>
      <c r="D76" s="41" t="s">
        <v>4</v>
      </c>
      <c r="E76" s="43">
        <v>30000</v>
      </c>
      <c r="F76" s="44">
        <v>1</v>
      </c>
      <c r="G76" s="45"/>
      <c r="H76" s="44"/>
      <c r="I76" s="46"/>
      <c r="J76" s="47">
        <f t="shared" si="9"/>
        <v>0</v>
      </c>
      <c r="K76" s="48">
        <f t="shared" si="10"/>
        <v>0</v>
      </c>
    </row>
    <row r="77" spans="1:11" s="64" customFormat="1" ht="21" customHeight="1" thickBot="1" x14ac:dyDescent="0.3">
      <c r="A77" s="49">
        <f t="shared" si="11"/>
        <v>71</v>
      </c>
      <c r="B77" s="61" t="s">
        <v>127</v>
      </c>
      <c r="C77" s="62" t="s">
        <v>43</v>
      </c>
      <c r="D77" s="61" t="s">
        <v>128</v>
      </c>
      <c r="E77" s="63">
        <v>4000</v>
      </c>
      <c r="F77" s="62"/>
      <c r="G77" s="59"/>
      <c r="H77" s="54">
        <v>1</v>
      </c>
      <c r="I77" s="55"/>
      <c r="J77" s="57">
        <f t="shared" ref="J77" si="12">F77*G77+H77*I77</f>
        <v>0</v>
      </c>
      <c r="K77" s="58">
        <f t="shared" ref="K77" si="13">J77*1.23</f>
        <v>0</v>
      </c>
    </row>
    <row r="78" spans="1:11" ht="25.5" customHeight="1" thickBot="1" x14ac:dyDescent="0.3">
      <c r="A78" s="11"/>
      <c r="B78" s="12" t="s">
        <v>1</v>
      </c>
      <c r="C78" s="13"/>
      <c r="D78" s="12"/>
      <c r="E78" s="14"/>
      <c r="F78" s="13"/>
      <c r="G78" s="13"/>
      <c r="H78" s="13"/>
      <c r="I78" s="18" t="s">
        <v>0</v>
      </c>
      <c r="J78" s="19">
        <f>SUM(J7:J77)</f>
        <v>0</v>
      </c>
      <c r="K78" s="20">
        <f>SUM(K7:K77)</f>
        <v>0</v>
      </c>
    </row>
    <row r="79" spans="1:11" x14ac:dyDescent="0.25">
      <c r="A79" s="11"/>
      <c r="B79" s="12"/>
      <c r="C79" s="13"/>
      <c r="D79" s="12"/>
      <c r="E79" s="14"/>
      <c r="F79" s="13"/>
      <c r="G79" s="13"/>
      <c r="H79" s="13"/>
      <c r="I79" s="13"/>
      <c r="J79" s="13"/>
      <c r="K79" s="15"/>
    </row>
    <row r="80" spans="1:11" x14ac:dyDescent="0.25">
      <c r="A80" s="11"/>
      <c r="B80" s="12"/>
      <c r="C80" s="13"/>
      <c r="D80" s="12"/>
      <c r="E80" s="14"/>
      <c r="F80" s="13"/>
      <c r="G80" s="13"/>
      <c r="H80" s="13"/>
      <c r="I80" s="13"/>
      <c r="J80" s="13"/>
      <c r="K80" s="15"/>
    </row>
    <row r="81" spans="1:12" x14ac:dyDescent="0.25">
      <c r="A81" s="11"/>
      <c r="B81" s="12"/>
      <c r="C81" s="13"/>
      <c r="D81" s="12"/>
      <c r="E81" s="14"/>
      <c r="F81" s="13"/>
      <c r="G81" s="13"/>
      <c r="H81" s="13"/>
      <c r="I81" s="13"/>
      <c r="J81" s="13"/>
      <c r="K81" s="15"/>
    </row>
    <row r="82" spans="1:12" x14ac:dyDescent="0.25">
      <c r="A82" s="11"/>
      <c r="B82" s="12"/>
      <c r="C82" s="13"/>
      <c r="D82" s="12"/>
      <c r="E82" s="14"/>
      <c r="F82" s="13"/>
      <c r="G82" s="13"/>
      <c r="H82" s="13"/>
      <c r="I82" s="13"/>
      <c r="J82" s="13"/>
      <c r="K82" s="15"/>
    </row>
    <row r="83" spans="1:12" x14ac:dyDescent="0.25">
      <c r="A83" s="11"/>
      <c r="B83" s="12"/>
      <c r="C83" s="13"/>
      <c r="D83" s="12"/>
      <c r="E83" s="14"/>
      <c r="F83" s="13"/>
      <c r="G83" s="13"/>
      <c r="H83" s="13"/>
      <c r="I83" s="13"/>
      <c r="J83" s="13"/>
      <c r="K83" s="15"/>
    </row>
    <row r="84" spans="1:12" x14ac:dyDescent="0.25">
      <c r="A84" s="11"/>
      <c r="B84" s="12"/>
      <c r="C84" s="13"/>
      <c r="D84" s="12"/>
      <c r="E84" s="14"/>
      <c r="F84" s="13"/>
      <c r="G84" s="13"/>
      <c r="H84" s="13"/>
      <c r="I84" s="13"/>
      <c r="J84" s="13"/>
      <c r="K84" s="15"/>
      <c r="L84" s="6"/>
    </row>
    <row r="85" spans="1:12" x14ac:dyDescent="0.25">
      <c r="A85" s="11"/>
      <c r="B85" s="12"/>
      <c r="C85" s="13"/>
      <c r="D85" s="12"/>
      <c r="E85" s="14"/>
      <c r="F85" s="13"/>
      <c r="G85" s="13"/>
      <c r="H85" s="13"/>
      <c r="I85" s="13"/>
      <c r="J85" s="13"/>
      <c r="K85" s="15"/>
    </row>
    <row r="86" spans="1:12" x14ac:dyDescent="0.25">
      <c r="A86" s="11"/>
      <c r="B86" s="12"/>
      <c r="C86" s="13"/>
      <c r="D86" s="12"/>
      <c r="E86" s="14"/>
      <c r="F86" s="13"/>
      <c r="G86" s="13"/>
      <c r="H86" s="13"/>
      <c r="I86" s="13"/>
      <c r="J86" s="13"/>
      <c r="K86" s="15"/>
    </row>
    <row r="87" spans="1:12" x14ac:dyDescent="0.25">
      <c r="A87" s="11"/>
      <c r="B87" s="12"/>
      <c r="C87" s="13"/>
      <c r="D87" s="12"/>
      <c r="E87" s="14"/>
      <c r="F87" s="13"/>
      <c r="G87" s="13"/>
      <c r="H87" s="13"/>
      <c r="I87" s="13"/>
      <c r="J87" s="13"/>
      <c r="K87" s="15"/>
    </row>
    <row r="509" ht="12.75" customHeight="1" x14ac:dyDescent="0.25"/>
  </sheetData>
  <mergeCells count="24">
    <mergeCell ref="B75:B76"/>
    <mergeCell ref="H1:K1"/>
    <mergeCell ref="A1:B1"/>
    <mergeCell ref="B65:B66"/>
    <mergeCell ref="B14:B18"/>
    <mergeCell ref="B19:B23"/>
    <mergeCell ref="B24:B28"/>
    <mergeCell ref="B29:B32"/>
    <mergeCell ref="B49:B55"/>
    <mergeCell ref="B56:B57"/>
    <mergeCell ref="B58:B59"/>
    <mergeCell ref="B42:B48"/>
    <mergeCell ref="A2:K2"/>
    <mergeCell ref="D4:D5"/>
    <mergeCell ref="B4:B5"/>
    <mergeCell ref="C4:C5"/>
    <mergeCell ref="E4:E5"/>
    <mergeCell ref="B60:B64"/>
    <mergeCell ref="A4:A5"/>
    <mergeCell ref="B71:B72"/>
    <mergeCell ref="B73:B74"/>
    <mergeCell ref="B7:B10"/>
    <mergeCell ref="B67:B68"/>
    <mergeCell ref="B69:B70"/>
  </mergeCells>
  <pageMargins left="0.70866141732283472" right="0.70866141732283472" top="0.74803149606299213" bottom="0.74803149606299213" header="0.31496062992125984" footer="0.31496062992125984"/>
  <pageSetup paperSize="9" scale="77" orientation="landscape" horizontalDpi="1200" verticalDpi="1200" r:id="rId1"/>
  <headerFooter>
    <oddHeader>&amp;L&amp;"Calibri Light,Pogrubiony"&amp;12Or.272.2.5.2024&amp;R&amp;"Calibri Light,Pogrubiony"&amp;12Załącznik nr 3</oddHeader>
  </headerFooter>
  <rowBreaks count="2" manualBreakCount="2">
    <brk id="28" max="10" man="1"/>
    <brk id="5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F-A-C</vt:lpstr>
      <vt:lpstr>'F-A-C'!Obszar_wydruku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m.musinski</dc:creator>
  <cp:lastModifiedBy>Ryszard Lewandowski</cp:lastModifiedBy>
  <cp:lastPrinted>2024-01-22T12:29:48Z</cp:lastPrinted>
  <dcterms:created xsi:type="dcterms:W3CDTF">2022-12-01T12:52:41Z</dcterms:created>
  <dcterms:modified xsi:type="dcterms:W3CDTF">2024-01-22T13:02:08Z</dcterms:modified>
</cp:coreProperties>
</file>