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CEA" lockStructure="1"/>
  <bookViews>
    <workbookView xWindow="0" yWindow="-15" windowWidth="14010" windowHeight="12705"/>
  </bookViews>
  <sheets>
    <sheet name="Załącznik 2A" sheetId="1" r:id="rId1"/>
  </sheets>
  <definedNames>
    <definedName name="_xlnm.Print_Area" localSheetId="0">'Załącznik 2A'!$A$1:$H$98</definedName>
  </definedNames>
  <calcPr calcId="152511"/>
</workbook>
</file>

<file path=xl/calcChain.xml><?xml version="1.0" encoding="utf-8"?>
<calcChain xmlns="http://schemas.openxmlformats.org/spreadsheetml/2006/main">
  <c r="F29" i="1" l="1"/>
  <c r="F50" i="1" s="1"/>
  <c r="G40" i="1"/>
  <c r="F72" i="1"/>
  <c r="E86" i="1" s="1"/>
  <c r="F24" i="1"/>
  <c r="G24" i="1" s="1"/>
  <c r="F30" i="1" l="1"/>
  <c r="G64" i="1"/>
  <c r="G57" i="1"/>
  <c r="G73" i="1" l="1"/>
  <c r="F86" i="1" s="1"/>
  <c r="G76" i="1" l="1"/>
  <c r="G77" i="1" l="1"/>
  <c r="G78" i="1" s="1"/>
  <c r="E49" i="1"/>
  <c r="H34" i="1"/>
  <c r="H35" i="1"/>
  <c r="H36" i="1"/>
  <c r="H37" i="1"/>
  <c r="H38" i="1"/>
  <c r="H39" i="1"/>
  <c r="H33" i="1"/>
  <c r="H41" i="1" l="1"/>
  <c r="E87" i="1"/>
  <c r="F49" i="1"/>
  <c r="F15" i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H76" i="1"/>
  <c r="F14" i="1"/>
  <c r="F25" i="1" l="1"/>
  <c r="E47" i="1" s="1"/>
  <c r="G14" i="1"/>
  <c r="H77" i="1"/>
  <c r="H79" i="1" s="1"/>
  <c r="F87" i="1"/>
  <c r="G15" i="1"/>
  <c r="E48" i="1" l="1"/>
  <c r="G26" i="1"/>
  <c r="F47" i="1" s="1"/>
  <c r="F48" i="1" l="1"/>
  <c r="F52" i="1" s="1"/>
  <c r="F85" i="1" s="1"/>
  <c r="F88" i="1" s="1"/>
  <c r="E51" i="1"/>
  <c r="E85" i="1" s="1"/>
</calcChain>
</file>

<file path=xl/sharedStrings.xml><?xml version="1.0" encoding="utf-8"?>
<sst xmlns="http://schemas.openxmlformats.org/spreadsheetml/2006/main" count="112" uniqueCount="83">
  <si>
    <t>(pieczęć Wykonawcy)</t>
  </si>
  <si>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</si>
  <si>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</si>
  <si>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</si>
  <si>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</si>
  <si>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</si>
  <si>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</si>
  <si>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</si>
  <si>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</si>
  <si>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</si>
  <si>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</si>
  <si>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</si>
  <si>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</si>
  <si>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Ogółem</t>
  </si>
  <si>
    <t>Lp</t>
  </si>
  <si>
    <t>Nazwa(y) Wykonawców</t>
  </si>
  <si>
    <t>Nazwisko i imię osoby (osób) upoważnionej(ych) do podpisania niniejszej oferty w imieniu Wykonawcy(ów)</t>
  </si>
  <si>
    <t>Podpis(y) osoby(osób) upoważnionej(ych) do podpisania niniejszej oferty w imieniu Wykonawcy(ów)</t>
  </si>
  <si>
    <t>Pieczęć(cie) Wykonawcy (ów)</t>
  </si>
  <si>
    <t>Miejscowość i data</t>
  </si>
  <si>
    <t>SZCZEGÓŁOWA KALKULACJA OFEROWANEJ CENY - FORMULARZ CENOWY</t>
  </si>
  <si>
    <t>Mienie pracownicze</t>
  </si>
  <si>
    <t>Suma ubezpieczenia</t>
  </si>
  <si>
    <t>Gotówka</t>
  </si>
  <si>
    <t>Pozostałe środki trwałe, wyposażenie, rzedmioty podlegające jednorazowej amortyzacji</t>
  </si>
  <si>
    <t>Środki obrotowe</t>
  </si>
  <si>
    <t>Zbiory biblioteczne</t>
  </si>
  <si>
    <t xml:space="preserve">1.2. </t>
  </si>
  <si>
    <t>Nakłady na adaptację pomieszczeń</t>
  </si>
  <si>
    <t>Budynki i budowle (wg wartości księgowej brutto)</t>
  </si>
  <si>
    <t>Budynki i budowle(wg wartości odtworzeniowej)</t>
  </si>
  <si>
    <t>Rodzaj ubezpieczenia</t>
  </si>
  <si>
    <t>Ubezpieczenie następstw nieszczęśliwych wypadków</t>
  </si>
  <si>
    <t xml:space="preserve">3. </t>
  </si>
  <si>
    <t>4.</t>
  </si>
  <si>
    <t>Ubezpieczenie następstw nieszczęśliwych wypadków wolontariuszy</t>
  </si>
  <si>
    <t>suma ubezpieczenia</t>
  </si>
  <si>
    <t>Oprogramowanie</t>
  </si>
  <si>
    <t>Koszty dodatkowe ponad sumę ubezpieczenia</t>
  </si>
  <si>
    <t>Składka za roczny okres ochrony ubezpieczeniowej      (w zł)</t>
  </si>
  <si>
    <t>Postanowienia dotyczące sumy uzupełniającej</t>
  </si>
  <si>
    <t>Postanowienia dotyczące pokrycia kosztów uprzątnięcia pozostałości po szkodzie oraz kosztów zabezpieczenia mienia przed szkodą i kosztów ratownictwa</t>
  </si>
  <si>
    <t>3.</t>
  </si>
  <si>
    <t>Postanowienia dotyczące pokrycia kosztów rzeczoznawców</t>
  </si>
  <si>
    <t>Postanowienia dotyczące pokrycia kosztów identyfikacji miejsc awarii</t>
  </si>
  <si>
    <t>5.</t>
  </si>
  <si>
    <t>Postanowienia dotyczące pokrycia kosztów restytucji dokumentów</t>
  </si>
  <si>
    <t>6.</t>
  </si>
  <si>
    <t>Postanowienia dotyczące pokrycia kosztów odtworzenia danych i oprogramowania</t>
  </si>
  <si>
    <t>7.</t>
  </si>
  <si>
    <t>Postanowienia dotyczące zalania na skutek nieszczelności, niezabezpieczenia lub złego zabezpieczenia</t>
  </si>
  <si>
    <t xml:space="preserve">Maksymalna zaoferowana cena z uwzględnieniem 20% przewidywanego wzrostu składki z tytułu zwiekszenia liczby osób      </t>
  </si>
  <si>
    <t>Oferta cenowa za ubezpieczenie mienia, odpowiedzialności cywilnej oraz następstw nieszczęśliwych wypadków</t>
  </si>
  <si>
    <t>Załącznik nr 2. Wzór załącznika do formularza ofertowego „szczegółowa kalkulacja oferowanej ceny”</t>
  </si>
  <si>
    <t>Ubezpieczenie odpowiedzialności cywilnej wynikającej z prowadzonej działalności i posiadanego mienia, zakres zgodny z Działem II, Rozdział 1, Sekcja IV, pkt 5 SIWZ</t>
  </si>
  <si>
    <t>(do przeniesienia do oferty - pkt 5)</t>
  </si>
  <si>
    <t>Ubezpieczenie odpowiedzialności cywilnej za szkody powstałe w związku z zarządzaniem siecią dróg publicznych pozostających w zarządzie Powiatu Łódzkiego Wschodniego oraz zarządzaniem ruchem na tych drogach - zgodnie z Działem II, Rozdział 1, Sekcja IV, pkt 5.1.8. SIWZ</t>
  </si>
  <si>
    <t>Stawka (stopa składki w %)</t>
  </si>
  <si>
    <t>Składka za trzyletni okres ochrony ubezpieczeniowej (w zł)</t>
  </si>
  <si>
    <t>Składka za roczny okres ochrony ubezpieczeniowej (w zł)</t>
  </si>
  <si>
    <t>Składka za okres obowiązywania Umowy Generalnej Ubezpieczenia (w zł)</t>
  </si>
  <si>
    <t>xxx</t>
  </si>
  <si>
    <t>Liczba osobodni</t>
  </si>
  <si>
    <t>Zakres ubezpieczenia</t>
  </si>
  <si>
    <t>L.p.</t>
  </si>
  <si>
    <t>Ogółem (do przeniesienia do tabeli w pkt. 1.2., wiersz 1, kolumna 3)</t>
  </si>
  <si>
    <t>Oferta cenowa za koszty dodatkowe ponad sumę ubezpieczenia</t>
  </si>
  <si>
    <t xml:space="preserve"> oferta cenowa za ubezpieczenienastępst nieszczęśliwych wypadków wolontariuszy do  przeniesienia do tabeli w pkt. 4., wiersz 3, kolumna 4 </t>
  </si>
  <si>
    <t xml:space="preserve"> oferta cenowa za ubezpieczenienastępst nieszczęśliwych wypadków wolontariuszy do  przeniesienia do tabeli w pkt. 4., wiersz 3, kolumna 3 </t>
  </si>
  <si>
    <t xml:space="preserve"> oferta cenowa za ubezpieczenie odpowiedzialności cywilnej do  przeniesienia do tabeli w pkt. 4., wiersz 2, kolumna 4 </t>
  </si>
  <si>
    <t xml:space="preserve"> oferta cenowa za ubezpieczenie odpowiedzialności cywilnej do  przeniesienia do tabeli w pkt. 4., wiersz 2, kolumna 3</t>
  </si>
  <si>
    <t>Ubezpieczenie odpowiedzialności cywilnej wynikającej z prowadzonej działalności i posiadanego mienia, zakres zgodny z Działem II, Rozdział 1, Sekcja IV, pkt 5 SIWZ oraz Ubezpieczenie odpowiedzialności cywilnej za szkody powstałe w związku z zarządzaniem siecią dróg publicznych pozostających w zarządzie Powiatu Łódzkiego Wschodniego oraz zarządzaniem ruchem na tych drogach - zgodnie z Działem II, Rozdział 1, Sekcja IV, pkt 5.1.8. SIWZ</t>
  </si>
  <si>
    <t>oferta cenowa za ubezpieczenie mienia od wszystkich ryzyk - do przeniesienia do tabeli w pkt. 4., wiersz 1, kolumna 3</t>
  </si>
  <si>
    <t>oferta cenowa za ubezpieczenie mienia od wszystkich ryzyk - do przeniesienia do tabeli w pkt. 4., wiersz 1, kolumna 4</t>
  </si>
  <si>
    <t>Ogółem (do przeniesienia do tabeli w pkt. 1.2., wiersz 1, kolumna 4)</t>
  </si>
  <si>
    <t>Ogółem (do przeniesienia do tabeli w pkt. 1.2., wiersz 3, kolumna 3)</t>
  </si>
  <si>
    <t>Ogółem (do przeniesienia do tabeli w pkt. 1.2., wiersz 3, kolumna 4)</t>
  </si>
  <si>
    <t>Zwiększenie wartości mienia (budynki) po ukończonej inwestycji</t>
  </si>
  <si>
    <t>Składka za okres ochrony ubezpieczeniowej liczona od dnia 01.09.2020 do 31.12.2022 (w zł)</t>
  </si>
  <si>
    <t xml:space="preserve"> Ubezpieczenia mienia od wszystkich ryzyk (łącznie):</t>
  </si>
  <si>
    <t>Ogółem (do przeniesienia do tabeli w pkt. 1.2., wiersz 4, kolumna 4)</t>
  </si>
  <si>
    <t>Oferta cenowa za ubezpieczenie mienia od wszystkich ryzyk z uwzględnieniem 20% przewidywanego wzrostu składki z tytułu doubezpieczeń i dokonanych inwestycji</t>
  </si>
  <si>
    <t>Składka za osobodzień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</si>
</sst>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0.00000%"/>
    <numFmt numFmtId="165" formatCode="#,##0.00\ &quot;zł&quot;"/>
    <numFmt numFmtId="166" formatCode="_-* #,##0.00\ [$zł-415]_-;\-* #,##0.00\ [$zł-415]_-;_-* &quot;-&quot;??\ [$zł-415]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4" fontId="11" fillId="0" borderId="0" applyFont="0" applyFill="0" applyBorder="0" applyAlignment="0" applyProtection="0"/>
  </cellStyleXfs>
  <cellXfs count="116">
    <xf numFmtId="0" fontId="0" fillId="0" borderId="0" xfId="0"/>
    <xf numFmtId="165" fontId="3" fillId="2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right" indent="3"/>
      <protection hidden="1"/>
    </xf>
    <xf numFmtId="165" fontId="3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3" fillId="2" borderId="1" xfId="0" applyFont="1" applyFill="1" applyBorder="1" applyProtection="1">
      <protection hidden="1"/>
    </xf>
    <xf numFmtId="165" fontId="3" fillId="2" borderId="0" xfId="0" applyNumberFormat="1" applyFont="1" applyFill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165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165" fontId="5" fillId="2" borderId="1" xfId="2" applyNumberFormat="1" applyFont="1" applyFill="1" applyBorder="1" applyAlignment="1" applyProtection="1">
      <alignment horizontal="center" vertical="center"/>
      <protection hidden="1"/>
    </xf>
    <xf numFmtId="0" fontId="5" fillId="2" borderId="4" xfId="2" applyFont="1" applyFill="1" applyBorder="1" applyAlignment="1" applyProtection="1">
      <alignment horizontal="center" vertical="center"/>
      <protection hidden="1"/>
    </xf>
    <xf numFmtId="165" fontId="5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2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 wrapText="1"/>
    </xf>
    <xf numFmtId="166" fontId="3" fillId="0" borderId="0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165" fontId="5" fillId="2" borderId="10" xfId="0" applyNumberFormat="1" applyFont="1" applyFill="1" applyBorder="1" applyAlignment="1" applyProtection="1">
      <alignment horizontal="right"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165" fontId="5" fillId="2" borderId="4" xfId="0" applyNumberFormat="1" applyFont="1" applyFill="1" applyBorder="1" applyAlignment="1" applyProtection="1">
      <alignment vertical="center"/>
      <protection hidden="1"/>
    </xf>
    <xf numFmtId="0" fontId="5" fillId="2" borderId="1" xfId="2" applyFont="1" applyFill="1" applyBorder="1" applyAlignment="1" applyProtection="1">
      <alignment vertical="center" wrapText="1"/>
      <protection hidden="1"/>
    </xf>
    <xf numFmtId="165" fontId="1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65" fontId="3" fillId="2" borderId="1" xfId="0" applyNumberFormat="1" applyFont="1" applyFill="1" applyBorder="1" applyAlignment="1" applyProtection="1">
      <alignment vertical="center" wrapText="1"/>
    </xf>
    <xf numFmtId="165" fontId="5" fillId="2" borderId="1" xfId="0" applyNumberFormat="1" applyFont="1" applyFill="1" applyBorder="1" applyAlignment="1" applyProtection="1">
      <alignment horizontal="right" vertical="center"/>
    </xf>
    <xf numFmtId="165" fontId="7" fillId="2" borderId="1" xfId="3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left" wrapText="1"/>
      <protection hidden="1"/>
    </xf>
    <xf numFmtId="165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hidden="1"/>
    </xf>
    <xf numFmtId="0" fontId="5" fillId="2" borderId="3" xfId="0" applyFont="1" applyFill="1" applyBorder="1" applyAlignment="1" applyProtection="1">
      <alignment horizontal="right" vertical="center" wrapText="1"/>
      <protection hidden="1"/>
    </xf>
    <xf numFmtId="0" fontId="5" fillId="2" borderId="4" xfId="0" applyFont="1" applyFill="1" applyBorder="1" applyAlignment="1" applyProtection="1">
      <alignment horizontal="righ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right" vertical="center" wrapText="1"/>
      <protection hidden="1"/>
    </xf>
    <xf numFmtId="0" fontId="5" fillId="2" borderId="9" xfId="0" applyFont="1" applyFill="1" applyBorder="1" applyAlignment="1" applyProtection="1">
      <alignment horizontal="right" vertical="center" wrapText="1"/>
      <protection hidden="1"/>
    </xf>
    <xf numFmtId="0" fontId="5" fillId="2" borderId="10" xfId="0" applyFont="1" applyFill="1" applyBorder="1" applyAlignment="1" applyProtection="1">
      <alignment horizontal="right" vertical="center" wrapText="1"/>
      <protection hidden="1"/>
    </xf>
    <xf numFmtId="165" fontId="5" fillId="2" borderId="10" xfId="0" applyNumberFormat="1" applyFont="1" applyFill="1" applyBorder="1" applyAlignment="1" applyProtection="1">
      <alignment horizontal="right" vertical="center"/>
      <protection hidden="1"/>
    </xf>
    <xf numFmtId="165" fontId="5" fillId="2" borderId="7" xfId="0" applyNumberFormat="1" applyFont="1" applyFill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right" vertical="center"/>
      <protection hidden="1"/>
    </xf>
    <xf numFmtId="0" fontId="3" fillId="2" borderId="7" xfId="0" applyFont="1" applyFill="1" applyBorder="1" applyAlignment="1" applyProtection="1">
      <alignment horizontal="right" vertical="center"/>
      <protection hidden="1"/>
    </xf>
    <xf numFmtId="0" fontId="5" fillId="2" borderId="2" xfId="0" applyFont="1" applyFill="1" applyBorder="1" applyAlignment="1" applyProtection="1">
      <alignment horizontal="right" vertical="center"/>
      <protection hidden="1"/>
    </xf>
    <xf numFmtId="0" fontId="5" fillId="2" borderId="3" xfId="0" applyFont="1" applyFill="1" applyBorder="1" applyAlignment="1" applyProtection="1">
      <alignment horizontal="right" vertical="center"/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8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center" wrapText="1"/>
      <protection hidden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right" vertical="center" wrapText="1"/>
      <protection hidden="1"/>
    </xf>
    <xf numFmtId="0" fontId="14" fillId="2" borderId="2" xfId="0" applyFont="1" applyFill="1" applyBorder="1" applyAlignment="1" applyProtection="1">
      <alignment horizontal="right" vertical="center" wrapText="1"/>
      <protection hidden="1"/>
    </xf>
    <xf numFmtId="0" fontId="14" fillId="2" borderId="3" xfId="0" applyFont="1" applyFill="1" applyBorder="1" applyAlignment="1" applyProtection="1">
      <alignment horizontal="right" vertical="center" wrapText="1"/>
      <protection hidden="1"/>
    </xf>
    <xf numFmtId="0" fontId="14" fillId="2" borderId="4" xfId="0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Border="1" applyAlignment="1" applyProtection="1">
      <alignment horizontal="left" vertical="center" wrapText="1"/>
      <protection hidden="1"/>
    </xf>
  </cellXfs>
  <cellStyles count="4">
    <cellStyle name="Normalny" xfId="0" builtinId="0"/>
    <cellStyle name="Normalny 2" xfId="2"/>
    <cellStyle name="Normalny 3" xfId="1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GridLines="0" tabSelected="1" view="pageBreakPreview" topLeftCell="A87" zoomScale="120" zoomScaleNormal="100" zoomScaleSheetLayoutView="120" workbookViewId="0">
      <selection activeCell="H82" sqref="H82"/>
    </sheetView>
  </sheetViews>
  <sheetFormatPr defaultRowHeight="11.25"/>
  <cols>
    <col min="1" max="1" width="9.140625" style="4"/>
    <col min="2" max="2" width="4.5703125" style="4" customWidth="1"/>
    <col min="3" max="3" width="27.7109375" style="4" customWidth="1"/>
    <col min="4" max="4" width="16.140625" style="4" customWidth="1"/>
    <col min="5" max="5" width="16" style="4" customWidth="1"/>
    <col min="6" max="6" width="16.85546875" style="4" customWidth="1"/>
    <col min="7" max="7" width="13.7109375" style="4" customWidth="1"/>
    <col min="8" max="8" width="17.5703125" style="4" customWidth="1"/>
    <col min="9" max="9" width="10" style="4" customWidth="1"/>
    <col min="10" max="10" width="13.42578125" style="4" customWidth="1"/>
    <col min="11" max="11" width="9.140625" style="4"/>
    <col min="12" max="12" width="18" style="4" customWidth="1"/>
    <col min="13" max="16384" width="9.140625" style="4"/>
  </cols>
  <sheetData>
    <row r="1" spans="1:12" ht="15" customHeight="1">
      <c r="A1" s="63" t="s">
        <v>53</v>
      </c>
      <c r="B1" s="63"/>
      <c r="C1" s="63"/>
      <c r="D1" s="63"/>
      <c r="E1" s="63"/>
      <c r="F1" s="63"/>
      <c r="G1" s="63"/>
      <c r="H1" s="2"/>
      <c r="I1" s="3"/>
      <c r="J1" s="3"/>
      <c r="K1" s="3"/>
      <c r="L1" s="3"/>
    </row>
    <row r="2" spans="1:1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1:12" ht="108.75" customHeight="1">
      <c r="C4" s="65" t="s">
        <v>0</v>
      </c>
      <c r="D4" s="65"/>
      <c r="E4" s="5"/>
    </row>
    <row r="5" spans="1:12">
      <c r="C5" s="47"/>
      <c r="D5" s="5"/>
      <c r="E5" s="5"/>
    </row>
    <row r="6" spans="1:12">
      <c r="C6" s="5"/>
      <c r="D6" s="5"/>
      <c r="E6" s="5"/>
    </row>
    <row r="7" spans="1:12" ht="15" customHeight="1">
      <c r="A7" s="66" t="s">
        <v>20</v>
      </c>
      <c r="B7" s="66"/>
      <c r="C7" s="66"/>
      <c r="D7" s="66"/>
      <c r="E7" s="66"/>
      <c r="F7" s="66"/>
      <c r="G7" s="66"/>
      <c r="H7" s="66"/>
      <c r="I7" s="6"/>
      <c r="J7" s="6"/>
      <c r="K7" s="6"/>
      <c r="L7" s="6"/>
    </row>
    <row r="8" spans="1:12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 customHeight="1">
      <c r="A9" s="8" t="s">
        <v>8</v>
      </c>
      <c r="B9" s="8" t="s">
        <v>6</v>
      </c>
      <c r="C9" s="8"/>
      <c r="D9" s="8"/>
      <c r="E9" s="8"/>
      <c r="F9" s="8"/>
      <c r="G9" s="8"/>
      <c r="H9" s="8"/>
      <c r="I9" s="7"/>
      <c r="J9" s="7"/>
      <c r="K9" s="7"/>
      <c r="L9" s="7"/>
    </row>
    <row r="10" spans="1:1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0" customHeight="1">
      <c r="A11" s="9"/>
      <c r="B11" s="26" t="s">
        <v>1</v>
      </c>
      <c r="C11" s="67" t="s">
        <v>11</v>
      </c>
      <c r="D11" s="67"/>
      <c r="E11" s="67"/>
      <c r="F11" s="67"/>
      <c r="G11" s="67"/>
      <c r="H11" s="67"/>
      <c r="I11" s="7"/>
      <c r="J11" s="7"/>
      <c r="K11" s="7"/>
      <c r="L11" s="7"/>
    </row>
    <row r="13" spans="1:12" ht="50.25" customHeight="1">
      <c r="B13" s="46" t="s">
        <v>2</v>
      </c>
      <c r="C13" s="46" t="s">
        <v>3</v>
      </c>
      <c r="D13" s="46" t="s">
        <v>22</v>
      </c>
      <c r="E13" s="46" t="s">
        <v>57</v>
      </c>
      <c r="F13" s="46" t="s">
        <v>59</v>
      </c>
      <c r="G13" s="46" t="s">
        <v>60</v>
      </c>
      <c r="L13" s="10"/>
    </row>
    <row r="14" spans="1:12" ht="22.5">
      <c r="B14" s="44">
        <v>1</v>
      </c>
      <c r="C14" s="11" t="s">
        <v>29</v>
      </c>
      <c r="D14" s="1">
        <v>28105465.609999999</v>
      </c>
      <c r="E14" s="37"/>
      <c r="F14" s="1">
        <f>ROUND(D14*E14,2)</f>
        <v>0</v>
      </c>
      <c r="G14" s="1">
        <f>F14*3</f>
        <v>0</v>
      </c>
    </row>
    <row r="15" spans="1:12" ht="22.5">
      <c r="B15" s="44">
        <v>2</v>
      </c>
      <c r="C15" s="11" t="s">
        <v>30</v>
      </c>
      <c r="D15" s="1">
        <v>2747405.48</v>
      </c>
      <c r="E15" s="37"/>
      <c r="F15" s="1">
        <f t="shared" ref="F15:F23" si="0">ROUND(D15*E15,2)</f>
        <v>0</v>
      </c>
      <c r="G15" s="1">
        <f t="shared" ref="G15:G23" si="1">F15*3</f>
        <v>0</v>
      </c>
    </row>
    <row r="16" spans="1:12" ht="33.75">
      <c r="B16" s="44">
        <v>3</v>
      </c>
      <c r="C16" s="11" t="s">
        <v>24</v>
      </c>
      <c r="D16" s="1">
        <v>5772596.6399999997</v>
      </c>
      <c r="E16" s="37"/>
      <c r="F16" s="1">
        <f t="shared" si="0"/>
        <v>0</v>
      </c>
      <c r="G16" s="1">
        <f t="shared" si="1"/>
        <v>0</v>
      </c>
    </row>
    <row r="17" spans="2:8">
      <c r="B17" s="44">
        <v>4</v>
      </c>
      <c r="C17" s="17" t="s">
        <v>37</v>
      </c>
      <c r="D17" s="18">
        <v>300000</v>
      </c>
      <c r="E17" s="37"/>
      <c r="F17" s="1">
        <f t="shared" si="0"/>
        <v>0</v>
      </c>
      <c r="G17" s="1">
        <f t="shared" si="1"/>
        <v>0</v>
      </c>
    </row>
    <row r="18" spans="2:8">
      <c r="B18" s="44">
        <v>5</v>
      </c>
      <c r="C18" s="11" t="s">
        <v>4</v>
      </c>
      <c r="D18" s="1">
        <v>1812694.57</v>
      </c>
      <c r="E18" s="37"/>
      <c r="F18" s="1">
        <f t="shared" si="0"/>
        <v>0</v>
      </c>
      <c r="G18" s="1">
        <f t="shared" si="1"/>
        <v>0</v>
      </c>
    </row>
    <row r="19" spans="2:8">
      <c r="B19" s="44">
        <v>6</v>
      </c>
      <c r="C19" s="11" t="s">
        <v>5</v>
      </c>
      <c r="D19" s="1">
        <v>293632.45</v>
      </c>
      <c r="E19" s="37"/>
      <c r="F19" s="1">
        <f t="shared" si="0"/>
        <v>0</v>
      </c>
      <c r="G19" s="1">
        <f t="shared" si="1"/>
        <v>0</v>
      </c>
    </row>
    <row r="20" spans="2:8">
      <c r="B20" s="44">
        <v>7</v>
      </c>
      <c r="C20" s="11" t="s">
        <v>26</v>
      </c>
      <c r="D20" s="1">
        <v>137422.44</v>
      </c>
      <c r="E20" s="37"/>
      <c r="F20" s="1">
        <f t="shared" si="0"/>
        <v>0</v>
      </c>
      <c r="G20" s="1">
        <f t="shared" si="1"/>
        <v>0</v>
      </c>
    </row>
    <row r="21" spans="2:8">
      <c r="B21" s="44">
        <v>8</v>
      </c>
      <c r="C21" s="11" t="s">
        <v>25</v>
      </c>
      <c r="D21" s="1">
        <v>229106.33</v>
      </c>
      <c r="E21" s="37"/>
      <c r="F21" s="1">
        <f t="shared" si="0"/>
        <v>0</v>
      </c>
      <c r="G21" s="1">
        <f t="shared" si="1"/>
        <v>0</v>
      </c>
    </row>
    <row r="22" spans="2:8">
      <c r="B22" s="44">
        <v>9</v>
      </c>
      <c r="C22" s="11" t="s">
        <v>28</v>
      </c>
      <c r="D22" s="1">
        <v>200000</v>
      </c>
      <c r="E22" s="37"/>
      <c r="F22" s="1">
        <f t="shared" si="0"/>
        <v>0</v>
      </c>
      <c r="G22" s="1">
        <f t="shared" si="1"/>
        <v>0</v>
      </c>
    </row>
    <row r="23" spans="2:8">
      <c r="B23" s="44">
        <v>10</v>
      </c>
      <c r="C23" s="11" t="s">
        <v>23</v>
      </c>
      <c r="D23" s="1">
        <v>20000</v>
      </c>
      <c r="E23" s="37"/>
      <c r="F23" s="1">
        <f t="shared" si="0"/>
        <v>0</v>
      </c>
      <c r="G23" s="1">
        <f t="shared" si="1"/>
        <v>0</v>
      </c>
    </row>
    <row r="24" spans="2:8">
      <c r="B24" s="44">
        <v>11</v>
      </c>
      <c r="C24" s="11" t="s">
        <v>21</v>
      </c>
      <c r="D24" s="1">
        <v>263000</v>
      </c>
      <c r="E24" s="37"/>
      <c r="F24" s="1">
        <f t="shared" ref="F24" si="2">ROUND(D24*E24,2)</f>
        <v>0</v>
      </c>
      <c r="G24" s="1">
        <f t="shared" ref="G24" si="3">F24*3</f>
        <v>0</v>
      </c>
    </row>
    <row r="25" spans="2:8">
      <c r="B25" s="92" t="s">
        <v>65</v>
      </c>
      <c r="C25" s="92"/>
      <c r="D25" s="92"/>
      <c r="E25" s="92"/>
      <c r="F25" s="51">
        <f>SUM(F14:F24)</f>
        <v>0</v>
      </c>
      <c r="G25" s="50" t="s">
        <v>61</v>
      </c>
    </row>
    <row r="26" spans="2:8">
      <c r="B26" s="89" t="s">
        <v>74</v>
      </c>
      <c r="C26" s="90"/>
      <c r="D26" s="90"/>
      <c r="E26" s="90"/>
      <c r="F26" s="91"/>
      <c r="G26" s="25">
        <f>SUM(G14:G25)</f>
        <v>0</v>
      </c>
    </row>
    <row r="27" spans="2:8">
      <c r="B27" s="55"/>
      <c r="C27" s="55"/>
      <c r="D27" s="55"/>
      <c r="E27" s="55"/>
      <c r="F27" s="55"/>
      <c r="G27" s="23"/>
    </row>
    <row r="28" spans="2:8" ht="66.75" customHeight="1">
      <c r="B28" s="46" t="s">
        <v>2</v>
      </c>
      <c r="C28" s="46" t="s">
        <v>3</v>
      </c>
      <c r="D28" s="46" t="s">
        <v>22</v>
      </c>
      <c r="E28" s="46" t="s">
        <v>57</v>
      </c>
      <c r="F28" s="46" t="s">
        <v>78</v>
      </c>
      <c r="G28" s="56"/>
    </row>
    <row r="29" spans="2:8" ht="22.5">
      <c r="B29" s="32">
        <v>1</v>
      </c>
      <c r="C29" s="48" t="s">
        <v>77</v>
      </c>
      <c r="D29" s="25">
        <v>5000000</v>
      </c>
      <c r="E29" s="37"/>
      <c r="F29" s="1">
        <f>(2*(D29*E29))+(((D29*E29)/12)*4)</f>
        <v>0</v>
      </c>
      <c r="G29" s="23"/>
    </row>
    <row r="30" spans="2:8">
      <c r="B30" s="89" t="s">
        <v>80</v>
      </c>
      <c r="C30" s="90"/>
      <c r="D30" s="90"/>
      <c r="E30" s="91"/>
      <c r="F30" s="25">
        <f>SUM(F29)</f>
        <v>0</v>
      </c>
      <c r="G30" s="23"/>
    </row>
    <row r="31" spans="2:8">
      <c r="B31" s="21"/>
      <c r="C31" s="22"/>
      <c r="D31" s="23"/>
      <c r="E31" s="24"/>
      <c r="F31" s="23"/>
    </row>
    <row r="32" spans="2:8" ht="45">
      <c r="B32" s="46" t="s">
        <v>2</v>
      </c>
      <c r="C32" s="64" t="s">
        <v>38</v>
      </c>
      <c r="D32" s="64"/>
      <c r="E32" s="64"/>
      <c r="F32" s="46" t="s">
        <v>22</v>
      </c>
      <c r="G32" s="46" t="s">
        <v>39</v>
      </c>
      <c r="H32" s="46" t="s">
        <v>58</v>
      </c>
    </row>
    <row r="33" spans="2:8">
      <c r="B33" s="32" t="s">
        <v>8</v>
      </c>
      <c r="C33" s="68" t="s">
        <v>40</v>
      </c>
      <c r="D33" s="68"/>
      <c r="E33" s="68"/>
      <c r="F33" s="1">
        <v>500000</v>
      </c>
      <c r="G33" s="38"/>
      <c r="H33" s="1">
        <f>G33*3</f>
        <v>0</v>
      </c>
    </row>
    <row r="34" spans="2:8">
      <c r="B34" s="32" t="s">
        <v>9</v>
      </c>
      <c r="C34" s="69" t="s">
        <v>41</v>
      </c>
      <c r="D34" s="69"/>
      <c r="E34" s="69"/>
      <c r="F34" s="1">
        <v>200000</v>
      </c>
      <c r="G34" s="38"/>
      <c r="H34" s="1">
        <f t="shared" ref="H34:H39" si="4">G34*3</f>
        <v>0</v>
      </c>
    </row>
    <row r="35" spans="2:8">
      <c r="B35" s="32" t="s">
        <v>42</v>
      </c>
      <c r="C35" s="69" t="s">
        <v>43</v>
      </c>
      <c r="D35" s="69"/>
      <c r="E35" s="69"/>
      <c r="F35" s="1">
        <v>25000</v>
      </c>
      <c r="G35" s="38"/>
      <c r="H35" s="1">
        <f t="shared" si="4"/>
        <v>0</v>
      </c>
    </row>
    <row r="36" spans="2:8">
      <c r="B36" s="32" t="s">
        <v>34</v>
      </c>
      <c r="C36" s="69" t="s">
        <v>44</v>
      </c>
      <c r="D36" s="69"/>
      <c r="E36" s="69"/>
      <c r="F36" s="1">
        <v>50000</v>
      </c>
      <c r="G36" s="38"/>
      <c r="H36" s="1">
        <f t="shared" si="4"/>
        <v>0</v>
      </c>
    </row>
    <row r="37" spans="2:8">
      <c r="B37" s="32" t="s">
        <v>45</v>
      </c>
      <c r="C37" s="69" t="s">
        <v>46</v>
      </c>
      <c r="D37" s="69"/>
      <c r="E37" s="69"/>
      <c r="F37" s="1">
        <v>50000</v>
      </c>
      <c r="G37" s="38"/>
      <c r="H37" s="1">
        <f t="shared" si="4"/>
        <v>0</v>
      </c>
    </row>
    <row r="38" spans="2:8">
      <c r="B38" s="32" t="s">
        <v>47</v>
      </c>
      <c r="C38" s="69" t="s">
        <v>48</v>
      </c>
      <c r="D38" s="69"/>
      <c r="E38" s="69"/>
      <c r="F38" s="1">
        <v>100000</v>
      </c>
      <c r="G38" s="38"/>
      <c r="H38" s="1">
        <f t="shared" si="4"/>
        <v>0</v>
      </c>
    </row>
    <row r="39" spans="2:8" ht="22.5" customHeight="1">
      <c r="B39" s="32" t="s">
        <v>49</v>
      </c>
      <c r="C39" s="69" t="s">
        <v>50</v>
      </c>
      <c r="D39" s="69"/>
      <c r="E39" s="69"/>
      <c r="F39" s="1">
        <v>20000</v>
      </c>
      <c r="G39" s="38"/>
      <c r="H39" s="1">
        <f t="shared" si="4"/>
        <v>0</v>
      </c>
    </row>
    <row r="40" spans="2:8" ht="14.25" customHeight="1">
      <c r="B40" s="89" t="s">
        <v>75</v>
      </c>
      <c r="C40" s="90"/>
      <c r="D40" s="90"/>
      <c r="E40" s="90"/>
      <c r="F40" s="91"/>
      <c r="G40" s="58">
        <f>SUM(G33:G39)</f>
        <v>0</v>
      </c>
      <c r="H40" s="50" t="s">
        <v>61</v>
      </c>
    </row>
    <row r="41" spans="2:8" ht="14.25" customHeight="1">
      <c r="B41" s="92" t="s">
        <v>76</v>
      </c>
      <c r="C41" s="92"/>
      <c r="D41" s="92"/>
      <c r="E41" s="92"/>
      <c r="F41" s="92"/>
      <c r="G41" s="92"/>
      <c r="H41" s="25">
        <f>SUM(H33:H39)</f>
        <v>0</v>
      </c>
    </row>
    <row r="42" spans="2:8">
      <c r="E42" s="12"/>
      <c r="F42" s="13"/>
    </row>
    <row r="43" spans="2:8" ht="12.75">
      <c r="B43" s="19" t="s">
        <v>27</v>
      </c>
      <c r="C43" s="19" t="s">
        <v>12</v>
      </c>
      <c r="D43" s="19"/>
      <c r="E43" s="19"/>
      <c r="F43" s="19"/>
    </row>
    <row r="44" spans="2:8" ht="12.75">
      <c r="B44" s="19"/>
      <c r="C44" s="19"/>
      <c r="D44" s="19"/>
      <c r="E44" s="19"/>
      <c r="F44" s="19"/>
    </row>
    <row r="45" spans="2:8" ht="45">
      <c r="B45" s="44" t="s">
        <v>64</v>
      </c>
      <c r="C45" s="74" t="s">
        <v>63</v>
      </c>
      <c r="D45" s="76"/>
      <c r="E45" s="46" t="s">
        <v>59</v>
      </c>
      <c r="F45" s="46" t="s">
        <v>60</v>
      </c>
      <c r="G45" s="19"/>
      <c r="H45" s="19"/>
    </row>
    <row r="46" spans="2:8" ht="12.75">
      <c r="B46" s="44">
        <v>1</v>
      </c>
      <c r="C46" s="74">
        <v>2</v>
      </c>
      <c r="D46" s="76"/>
      <c r="E46" s="46">
        <v>3</v>
      </c>
      <c r="F46" s="46">
        <v>4</v>
      </c>
      <c r="G46" s="19"/>
      <c r="H46" s="19"/>
    </row>
    <row r="47" spans="2:8" ht="24" customHeight="1">
      <c r="B47" s="46">
        <v>1</v>
      </c>
      <c r="C47" s="60" t="s">
        <v>7</v>
      </c>
      <c r="D47" s="61"/>
      <c r="E47" s="1">
        <f>F25</f>
        <v>0</v>
      </c>
      <c r="F47" s="1">
        <f>G26</f>
        <v>0</v>
      </c>
    </row>
    <row r="48" spans="2:8" ht="36.75" customHeight="1">
      <c r="B48" s="46">
        <v>2</v>
      </c>
      <c r="C48" s="109" t="s">
        <v>81</v>
      </c>
      <c r="D48" s="110"/>
      <c r="E48" s="57">
        <f>E47*1.2</f>
        <v>0</v>
      </c>
      <c r="F48" s="1">
        <f>E48*3</f>
        <v>0</v>
      </c>
    </row>
    <row r="49" spans="1:7" ht="33.75" customHeight="1">
      <c r="B49" s="46">
        <v>3</v>
      </c>
      <c r="C49" s="60" t="s">
        <v>66</v>
      </c>
      <c r="D49" s="61"/>
      <c r="E49" s="1">
        <f>SUM(G33:G39)</f>
        <v>0</v>
      </c>
      <c r="F49" s="1">
        <f>E49*3</f>
        <v>0</v>
      </c>
    </row>
    <row r="50" spans="1:7" ht="33.75" customHeight="1">
      <c r="B50" s="45">
        <v>4</v>
      </c>
      <c r="C50" s="64" t="s">
        <v>77</v>
      </c>
      <c r="D50" s="64"/>
      <c r="E50" s="50" t="s">
        <v>61</v>
      </c>
      <c r="F50" s="1">
        <f>F29</f>
        <v>0</v>
      </c>
    </row>
    <row r="51" spans="1:7" ht="21.75" customHeight="1">
      <c r="B51" s="71" t="s">
        <v>72</v>
      </c>
      <c r="C51" s="72"/>
      <c r="D51" s="73"/>
      <c r="E51" s="25">
        <f>SUM(E48:E49)</f>
        <v>0</v>
      </c>
      <c r="F51" s="50" t="s">
        <v>61</v>
      </c>
    </row>
    <row r="52" spans="1:7" ht="22.5" customHeight="1">
      <c r="B52" s="93" t="s">
        <v>73</v>
      </c>
      <c r="C52" s="93"/>
      <c r="D52" s="93"/>
      <c r="E52" s="93"/>
      <c r="F52" s="25">
        <f>SUM(F48:F50)</f>
        <v>0</v>
      </c>
    </row>
    <row r="53" spans="1:7" ht="14.25" customHeight="1">
      <c r="B53" s="35"/>
      <c r="C53" s="35"/>
      <c r="D53" s="35"/>
      <c r="E53" s="35"/>
      <c r="F53" s="36"/>
    </row>
    <row r="54" spans="1:7" ht="12.75">
      <c r="A54" s="8" t="s">
        <v>9</v>
      </c>
      <c r="B54" s="8" t="s">
        <v>10</v>
      </c>
    </row>
    <row r="55" spans="1:7" ht="12.75">
      <c r="A55" s="8"/>
    </row>
    <row r="56" spans="1:7" ht="44.25" customHeight="1">
      <c r="B56" s="43" t="s">
        <v>2</v>
      </c>
      <c r="C56" s="94" t="s">
        <v>3</v>
      </c>
      <c r="D56" s="95"/>
      <c r="E56" s="96"/>
      <c r="F56" s="43" t="s">
        <v>59</v>
      </c>
      <c r="G56" s="46" t="s">
        <v>60</v>
      </c>
    </row>
    <row r="57" spans="1:7" ht="33.75" customHeight="1">
      <c r="B57" s="106">
        <v>1</v>
      </c>
      <c r="C57" s="97" t="s">
        <v>54</v>
      </c>
      <c r="D57" s="98"/>
      <c r="E57" s="99"/>
      <c r="F57" s="70"/>
      <c r="G57" s="62">
        <f>F57*3</f>
        <v>0</v>
      </c>
    </row>
    <row r="58" spans="1:7" ht="24.75" customHeight="1">
      <c r="B58" s="107"/>
      <c r="C58" s="100"/>
      <c r="D58" s="101"/>
      <c r="E58" s="102"/>
      <c r="F58" s="70"/>
      <c r="G58" s="62"/>
    </row>
    <row r="59" spans="1:7" ht="18" customHeight="1">
      <c r="B59" s="107"/>
      <c r="C59" s="100"/>
      <c r="D59" s="101"/>
      <c r="E59" s="102"/>
      <c r="F59" s="70"/>
      <c r="G59" s="62"/>
    </row>
    <row r="60" spans="1:7" ht="18" customHeight="1">
      <c r="B60" s="107"/>
      <c r="C60" s="100"/>
      <c r="D60" s="101"/>
      <c r="E60" s="102"/>
      <c r="F60" s="70"/>
      <c r="G60" s="62"/>
    </row>
    <row r="61" spans="1:7" ht="24.75" customHeight="1">
      <c r="B61" s="107"/>
      <c r="C61" s="100"/>
      <c r="D61" s="101"/>
      <c r="E61" s="102"/>
      <c r="F61" s="70"/>
      <c r="G61" s="62"/>
    </row>
    <row r="62" spans="1:7" ht="26.25" customHeight="1">
      <c r="B62" s="107"/>
      <c r="C62" s="100"/>
      <c r="D62" s="101"/>
      <c r="E62" s="102"/>
      <c r="F62" s="70"/>
      <c r="G62" s="62"/>
    </row>
    <row r="63" spans="1:7" ht="25.5" customHeight="1">
      <c r="B63" s="108"/>
      <c r="C63" s="103"/>
      <c r="D63" s="104"/>
      <c r="E63" s="105"/>
      <c r="F63" s="70"/>
      <c r="G63" s="62"/>
    </row>
    <row r="64" spans="1:7" ht="36" customHeight="1">
      <c r="B64" s="106">
        <v>2</v>
      </c>
      <c r="C64" s="97" t="s">
        <v>56</v>
      </c>
      <c r="D64" s="98"/>
      <c r="E64" s="99"/>
      <c r="F64" s="70"/>
      <c r="G64" s="62">
        <f>F64*3</f>
        <v>0</v>
      </c>
    </row>
    <row r="65" spans="1:8" ht="27" customHeight="1">
      <c r="B65" s="107"/>
      <c r="C65" s="100"/>
      <c r="D65" s="101"/>
      <c r="E65" s="102"/>
      <c r="F65" s="70"/>
      <c r="G65" s="62"/>
    </row>
    <row r="66" spans="1:8" ht="36.75" customHeight="1">
      <c r="B66" s="107"/>
      <c r="C66" s="100"/>
      <c r="D66" s="101"/>
      <c r="E66" s="102"/>
      <c r="F66" s="70"/>
      <c r="G66" s="62"/>
    </row>
    <row r="67" spans="1:8" ht="21.75" customHeight="1">
      <c r="B67" s="107"/>
      <c r="C67" s="100"/>
      <c r="D67" s="101"/>
      <c r="E67" s="102"/>
      <c r="F67" s="70"/>
      <c r="G67" s="62"/>
    </row>
    <row r="68" spans="1:8" ht="21.75" customHeight="1">
      <c r="B68" s="107"/>
      <c r="C68" s="100"/>
      <c r="D68" s="101"/>
      <c r="E68" s="102"/>
      <c r="F68" s="70"/>
      <c r="G68" s="62"/>
    </row>
    <row r="69" spans="1:8" ht="21.75" customHeight="1">
      <c r="B69" s="107"/>
      <c r="C69" s="100"/>
      <c r="D69" s="101"/>
      <c r="E69" s="102"/>
      <c r="F69" s="70"/>
      <c r="G69" s="62"/>
    </row>
    <row r="70" spans="1:8" ht="21.75" customHeight="1">
      <c r="B70" s="107"/>
      <c r="C70" s="100"/>
      <c r="D70" s="101"/>
      <c r="E70" s="102"/>
      <c r="F70" s="70"/>
      <c r="G70" s="62"/>
    </row>
    <row r="71" spans="1:8" ht="21.75" customHeight="1">
      <c r="B71" s="108"/>
      <c r="C71" s="103"/>
      <c r="D71" s="104"/>
      <c r="E71" s="105"/>
      <c r="F71" s="70"/>
      <c r="G71" s="62"/>
    </row>
    <row r="72" spans="1:8" ht="21.75" customHeight="1">
      <c r="B72" s="111" t="s">
        <v>70</v>
      </c>
      <c r="C72" s="111"/>
      <c r="D72" s="111"/>
      <c r="E72" s="111"/>
      <c r="F72" s="59">
        <f>SUM(F57:F71)</f>
        <v>0</v>
      </c>
      <c r="G72" s="53" t="s">
        <v>61</v>
      </c>
    </row>
    <row r="73" spans="1:8" ht="21.75" customHeight="1">
      <c r="B73" s="112" t="s">
        <v>69</v>
      </c>
      <c r="C73" s="113"/>
      <c r="D73" s="113"/>
      <c r="E73" s="113"/>
      <c r="F73" s="114"/>
      <c r="G73" s="53">
        <f>SUM(G57:G71)</f>
        <v>0</v>
      </c>
    </row>
    <row r="74" spans="1:8" ht="24.75" customHeight="1">
      <c r="A74" s="27" t="s">
        <v>33</v>
      </c>
      <c r="B74" s="115" t="s">
        <v>35</v>
      </c>
      <c r="C74" s="115"/>
      <c r="D74" s="115"/>
      <c r="E74" s="115"/>
      <c r="F74" s="115"/>
      <c r="G74" s="27"/>
      <c r="H74" s="27"/>
    </row>
    <row r="75" spans="1:8" ht="42.75" customHeight="1">
      <c r="B75" s="41" t="s">
        <v>2</v>
      </c>
      <c r="C75" s="41" t="s">
        <v>31</v>
      </c>
      <c r="D75" s="29" t="s">
        <v>36</v>
      </c>
      <c r="E75" s="42" t="s">
        <v>62</v>
      </c>
      <c r="F75" s="42" t="s">
        <v>82</v>
      </c>
      <c r="G75" s="46" t="s">
        <v>59</v>
      </c>
      <c r="H75" s="46" t="s">
        <v>60</v>
      </c>
    </row>
    <row r="76" spans="1:8" ht="24.75" customHeight="1">
      <c r="B76" s="42">
        <v>1</v>
      </c>
      <c r="C76" s="52" t="s">
        <v>32</v>
      </c>
      <c r="D76" s="30">
        <v>10000</v>
      </c>
      <c r="E76" s="31">
        <v>30</v>
      </c>
      <c r="F76" s="40"/>
      <c r="G76" s="28">
        <f>E76*F76</f>
        <v>0</v>
      </c>
      <c r="H76" s="28">
        <f>G76*3</f>
        <v>0</v>
      </c>
    </row>
    <row r="77" spans="1:8" ht="24.75" customHeight="1">
      <c r="B77" s="42">
        <v>2</v>
      </c>
      <c r="C77" s="74" t="s">
        <v>51</v>
      </c>
      <c r="D77" s="75"/>
      <c r="E77" s="75"/>
      <c r="F77" s="76"/>
      <c r="G77" s="34">
        <f>G76*1.2</f>
        <v>0</v>
      </c>
      <c r="H77" s="34">
        <f>H76*1.2</f>
        <v>0</v>
      </c>
    </row>
    <row r="78" spans="1:8" ht="21" customHeight="1">
      <c r="B78" s="71" t="s">
        <v>68</v>
      </c>
      <c r="C78" s="72"/>
      <c r="D78" s="72"/>
      <c r="E78" s="72"/>
      <c r="F78" s="73"/>
      <c r="G78" s="34">
        <f>SUM(G77)</f>
        <v>0</v>
      </c>
      <c r="H78" s="34" t="s">
        <v>61</v>
      </c>
    </row>
    <row r="79" spans="1:8" ht="15" customHeight="1">
      <c r="B79" s="74" t="s">
        <v>67</v>
      </c>
      <c r="C79" s="75"/>
      <c r="D79" s="75"/>
      <c r="E79" s="75"/>
      <c r="F79" s="75"/>
      <c r="G79" s="76"/>
      <c r="H79" s="34">
        <f>SUM(H77)</f>
        <v>0</v>
      </c>
    </row>
    <row r="80" spans="1:8" ht="12.75" customHeight="1">
      <c r="B80" s="21"/>
      <c r="C80" s="21"/>
      <c r="D80" s="21"/>
      <c r="E80" s="21"/>
      <c r="F80" s="21"/>
      <c r="G80" s="21"/>
      <c r="H80" s="33"/>
    </row>
    <row r="81" spans="1:8" ht="12.75">
      <c r="A81" s="14" t="s">
        <v>34</v>
      </c>
      <c r="B81" s="14" t="s">
        <v>52</v>
      </c>
      <c r="C81" s="14"/>
      <c r="D81" s="14"/>
    </row>
    <row r="82" spans="1:8" ht="12.75">
      <c r="A82" s="14"/>
      <c r="B82" s="14"/>
      <c r="C82" s="14"/>
      <c r="D82" s="14"/>
    </row>
    <row r="83" spans="1:8" ht="45">
      <c r="B83" s="44" t="s">
        <v>2</v>
      </c>
      <c r="C83" s="74" t="s">
        <v>31</v>
      </c>
      <c r="D83" s="76"/>
      <c r="E83" s="46" t="s">
        <v>59</v>
      </c>
      <c r="F83" s="46" t="s">
        <v>60</v>
      </c>
    </row>
    <row r="84" spans="1:8">
      <c r="B84" s="44">
        <v>1</v>
      </c>
      <c r="C84" s="74">
        <v>2</v>
      </c>
      <c r="D84" s="76"/>
      <c r="E84" s="46">
        <v>3</v>
      </c>
      <c r="F84" s="46">
        <v>4</v>
      </c>
    </row>
    <row r="85" spans="1:8" ht="47.25" customHeight="1">
      <c r="B85" s="54">
        <v>1</v>
      </c>
      <c r="C85" s="64" t="s">
        <v>79</v>
      </c>
      <c r="D85" s="64"/>
      <c r="E85" s="25">
        <f>E51</f>
        <v>0</v>
      </c>
      <c r="F85" s="25">
        <f>F52</f>
        <v>0</v>
      </c>
    </row>
    <row r="86" spans="1:8" ht="89.25" customHeight="1">
      <c r="B86" s="46">
        <v>2</v>
      </c>
      <c r="C86" s="64" t="s">
        <v>71</v>
      </c>
      <c r="D86" s="64"/>
      <c r="E86" s="25">
        <f>F72</f>
        <v>0</v>
      </c>
      <c r="F86" s="25">
        <f>G73</f>
        <v>0</v>
      </c>
    </row>
    <row r="87" spans="1:8" ht="22.5" customHeight="1">
      <c r="B87" s="46">
        <v>3</v>
      </c>
      <c r="C87" s="60" t="s">
        <v>32</v>
      </c>
      <c r="D87" s="61"/>
      <c r="E87" s="25">
        <f>G78</f>
        <v>0</v>
      </c>
      <c r="F87" s="49">
        <f>H79</f>
        <v>0</v>
      </c>
    </row>
    <row r="88" spans="1:8">
      <c r="B88" s="79" t="s">
        <v>13</v>
      </c>
      <c r="C88" s="80"/>
      <c r="D88" s="80"/>
      <c r="E88" s="81"/>
      <c r="F88" s="82">
        <f>SUM(F85:F87)</f>
        <v>0</v>
      </c>
    </row>
    <row r="89" spans="1:8">
      <c r="B89" s="86" t="s">
        <v>55</v>
      </c>
      <c r="C89" s="87"/>
      <c r="D89" s="87"/>
      <c r="E89" s="88"/>
      <c r="F89" s="83"/>
    </row>
    <row r="96" spans="1:8" ht="71.25" customHeight="1">
      <c r="A96" s="20" t="s">
        <v>14</v>
      </c>
      <c r="B96" s="84" t="s">
        <v>15</v>
      </c>
      <c r="C96" s="85"/>
      <c r="D96" s="20" t="s">
        <v>16</v>
      </c>
      <c r="E96" s="20" t="s">
        <v>17</v>
      </c>
      <c r="F96" s="84" t="s">
        <v>18</v>
      </c>
      <c r="G96" s="85"/>
      <c r="H96" s="20" t="s">
        <v>19</v>
      </c>
    </row>
    <row r="97" spans="1:8" ht="81" customHeight="1">
      <c r="A97" s="20">
        <v>1</v>
      </c>
      <c r="B97" s="77"/>
      <c r="C97" s="78"/>
      <c r="D97" s="39"/>
      <c r="E97" s="39"/>
      <c r="F97" s="77"/>
      <c r="G97" s="78"/>
      <c r="H97" s="39"/>
    </row>
    <row r="98" spans="1:8" ht="81" customHeight="1">
      <c r="A98" s="20">
        <v>2</v>
      </c>
      <c r="B98" s="77"/>
      <c r="C98" s="78"/>
      <c r="D98" s="39"/>
      <c r="E98" s="39"/>
      <c r="F98" s="77"/>
      <c r="G98" s="78"/>
      <c r="H98" s="39"/>
    </row>
    <row r="99" spans="1:8" ht="12" customHeight="1">
      <c r="A99" s="15"/>
      <c r="B99" s="15"/>
      <c r="C99" s="15"/>
      <c r="D99" s="15"/>
      <c r="E99" s="15"/>
      <c r="F99" s="16"/>
      <c r="G99" s="16"/>
      <c r="H99" s="16"/>
    </row>
    <row r="100" spans="1:8" ht="11.25" customHeight="1">
      <c r="A100" s="15"/>
      <c r="B100" s="15"/>
      <c r="C100" s="15"/>
      <c r="D100" s="15"/>
      <c r="E100" s="15"/>
      <c r="F100" s="16"/>
      <c r="G100" s="16"/>
      <c r="H100" s="16"/>
    </row>
    <row r="101" spans="1:8" ht="11.25" customHeight="1">
      <c r="A101" s="15"/>
      <c r="B101" s="15"/>
      <c r="C101" s="15"/>
      <c r="D101" s="15"/>
      <c r="E101" s="15"/>
      <c r="F101" s="16"/>
      <c r="G101" s="16"/>
      <c r="H101" s="16"/>
    </row>
    <row r="102" spans="1:8" ht="12" customHeight="1">
      <c r="A102" s="15"/>
      <c r="G102" s="16"/>
      <c r="H102" s="16"/>
    </row>
  </sheetData>
  <sheetProtection password="CA3F" sheet="1" objects="1" scenarios="1" formatCells="0" formatColumns="0" formatRows="0" insertColumns="0" insertRows="0" insertHyperlinks="0" deleteColumns="0" deleteRows="0" sort="0" autoFilter="0" pivotTables="0"/>
  <mergeCells count="54">
    <mergeCell ref="C84:D84"/>
    <mergeCell ref="B30:E30"/>
    <mergeCell ref="C50:D50"/>
    <mergeCell ref="C56:E56"/>
    <mergeCell ref="C57:E63"/>
    <mergeCell ref="B57:B63"/>
    <mergeCell ref="C64:E71"/>
    <mergeCell ref="B64:B71"/>
    <mergeCell ref="C48:D48"/>
    <mergeCell ref="C49:D49"/>
    <mergeCell ref="C45:D45"/>
    <mergeCell ref="C46:D46"/>
    <mergeCell ref="C83:D83"/>
    <mergeCell ref="B72:E72"/>
    <mergeCell ref="B73:F73"/>
    <mergeCell ref="B74:F74"/>
    <mergeCell ref="B26:F26"/>
    <mergeCell ref="B25:E25"/>
    <mergeCell ref="B40:F40"/>
    <mergeCell ref="B41:G41"/>
    <mergeCell ref="F57:F63"/>
    <mergeCell ref="C35:E35"/>
    <mergeCell ref="C36:E36"/>
    <mergeCell ref="C37:E37"/>
    <mergeCell ref="C38:E38"/>
    <mergeCell ref="C39:E39"/>
    <mergeCell ref="B51:D51"/>
    <mergeCell ref="B52:E52"/>
    <mergeCell ref="C47:D47"/>
    <mergeCell ref="F98:G98"/>
    <mergeCell ref="B97:C97"/>
    <mergeCell ref="B98:C98"/>
    <mergeCell ref="B88:E88"/>
    <mergeCell ref="F88:F89"/>
    <mergeCell ref="B96:C96"/>
    <mergeCell ref="F96:G96"/>
    <mergeCell ref="B89:E89"/>
    <mergeCell ref="F97:G97"/>
    <mergeCell ref="C87:D87"/>
    <mergeCell ref="G57:G63"/>
    <mergeCell ref="G64:G71"/>
    <mergeCell ref="A1:G1"/>
    <mergeCell ref="C85:D85"/>
    <mergeCell ref="C4:D4"/>
    <mergeCell ref="A7:H7"/>
    <mergeCell ref="C11:H11"/>
    <mergeCell ref="C32:E32"/>
    <mergeCell ref="C33:E33"/>
    <mergeCell ref="C34:E34"/>
    <mergeCell ref="F64:F71"/>
    <mergeCell ref="C86:D86"/>
    <mergeCell ref="B78:F78"/>
    <mergeCell ref="B79:G79"/>
    <mergeCell ref="C77:F7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rowBreaks count="2" manualBreakCount="2">
    <brk id="73" max="7" man="1"/>
    <brk id="99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2019-10-15T12:49:34Z</dcterms:modified>
</cp:coreProperties>
</file>