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/>
  <mc:AlternateContent xmlns:mc="http://schemas.openxmlformats.org/markup-compatibility/2006">
    <mc:Choice Requires="x15">
      <x15ac:absPath xmlns:x15ac="http://schemas.microsoft.com/office/spreadsheetml/2010/11/ac" url="W:\Zaopatrzenie\MONIKA 2017,2018\ZAPYTANIA OFERTOWE 2020\TONERY\"/>
    </mc:Choice>
  </mc:AlternateContent>
  <xr:revisionPtr revIDLastSave="0" documentId="13_ncr:1_{7A1126F5-7B8D-4A64-9F03-C5B48F06C0E5}" xr6:coauthVersionLast="45" xr6:coauthVersionMax="45" xr10:uidLastSave="{00000000-0000-0000-0000-000000000000}"/>
  <bookViews>
    <workbookView xWindow="-120" yWindow="-120" windowWidth="29040" windowHeight="17640" tabRatio="500" xr2:uid="{00000000-000D-0000-FFFF-FFFF00000000}"/>
  </bookViews>
  <sheets>
    <sheet name="Arkusz1" sheetId="1" r:id="rId1"/>
  </sheets>
  <definedNames>
    <definedName name="_xlnm.Print_Titles" localSheetId="0">Arkusz1!$1:$3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3" i="1" l="1"/>
  <c r="L43" i="1" s="1"/>
  <c r="K97" i="1"/>
  <c r="L97" i="1" s="1"/>
  <c r="A97" i="1"/>
  <c r="K96" i="1"/>
  <c r="L96" i="1" s="1"/>
  <c r="A96" i="1"/>
  <c r="K95" i="1"/>
  <c r="L95" i="1" s="1"/>
  <c r="A95" i="1"/>
  <c r="K22" i="1"/>
  <c r="L22" i="1" s="1"/>
  <c r="K23" i="1"/>
  <c r="L23" i="1" s="1"/>
  <c r="K24" i="1"/>
  <c r="L24" i="1" s="1"/>
  <c r="K25" i="1"/>
  <c r="L25" i="1" s="1"/>
  <c r="K26" i="1"/>
  <c r="L26" i="1" s="1"/>
  <c r="A22" i="1"/>
  <c r="A23" i="1"/>
  <c r="A24" i="1"/>
  <c r="A25" i="1"/>
  <c r="A26" i="1"/>
  <c r="K62" i="1" l="1"/>
  <c r="L62" i="1" s="1"/>
  <c r="K63" i="1"/>
  <c r="L63" i="1" s="1"/>
  <c r="K64" i="1"/>
  <c r="L64" i="1" s="1"/>
  <c r="K65" i="1"/>
  <c r="L65" i="1" s="1"/>
  <c r="K66" i="1"/>
  <c r="L66" i="1" s="1"/>
  <c r="K67" i="1"/>
  <c r="L67" i="1" s="1"/>
  <c r="A62" i="1"/>
  <c r="A63" i="1"/>
  <c r="A64" i="1"/>
  <c r="A65" i="1"/>
  <c r="A66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K89" i="1"/>
  <c r="L89" i="1" s="1"/>
  <c r="A89" i="1"/>
  <c r="K88" i="1"/>
  <c r="L88" i="1" s="1"/>
  <c r="A88" i="1"/>
  <c r="K52" i="1"/>
  <c r="L52" i="1" s="1"/>
  <c r="A52" i="1"/>
  <c r="K51" i="1"/>
  <c r="L51" i="1" s="1"/>
  <c r="A51" i="1"/>
  <c r="K50" i="1"/>
  <c r="L50" i="1" s="1"/>
  <c r="A50" i="1"/>
  <c r="K49" i="1"/>
  <c r="L49" i="1" s="1"/>
  <c r="A49" i="1"/>
  <c r="K48" i="1"/>
  <c r="L48" i="1" s="1"/>
  <c r="A48" i="1"/>
  <c r="K47" i="1"/>
  <c r="L47" i="1" s="1"/>
  <c r="A47" i="1"/>
  <c r="K46" i="1"/>
  <c r="L46" i="1" s="1"/>
  <c r="A46" i="1"/>
  <c r="K45" i="1"/>
  <c r="L45" i="1" s="1"/>
  <c r="A45" i="1"/>
  <c r="K44" i="1"/>
  <c r="L44" i="1" s="1"/>
  <c r="A44" i="1"/>
  <c r="K70" i="1"/>
  <c r="L70" i="1" s="1"/>
  <c r="A70" i="1"/>
  <c r="K69" i="1"/>
  <c r="L69" i="1" s="1"/>
  <c r="A69" i="1"/>
  <c r="K21" i="1"/>
  <c r="L21" i="1" s="1"/>
  <c r="A21" i="1"/>
  <c r="K20" i="1"/>
  <c r="L20" i="1" s="1"/>
  <c r="A20" i="1"/>
  <c r="K19" i="1"/>
  <c r="L19" i="1" s="1"/>
  <c r="A19" i="1"/>
  <c r="K18" i="1"/>
  <c r="L18" i="1" s="1"/>
  <c r="A18" i="1"/>
  <c r="K41" i="1"/>
  <c r="L41" i="1" s="1"/>
  <c r="A41" i="1"/>
  <c r="K40" i="1"/>
  <c r="L40" i="1" s="1"/>
  <c r="A40" i="1"/>
  <c r="K39" i="1"/>
  <c r="L39" i="1" s="1"/>
  <c r="A39" i="1"/>
  <c r="K35" i="1"/>
  <c r="L35" i="1" s="1"/>
  <c r="A35" i="1"/>
  <c r="K28" i="1"/>
  <c r="L28" i="1" s="1"/>
  <c r="A28" i="1"/>
  <c r="K11" i="1"/>
  <c r="K10" i="1"/>
  <c r="L10" i="1" s="1"/>
  <c r="K9" i="1"/>
  <c r="L9" i="1" s="1"/>
  <c r="K8" i="1"/>
  <c r="L8" i="1" s="1"/>
  <c r="K7" i="1"/>
  <c r="L7" i="1" s="1"/>
  <c r="K6" i="1"/>
  <c r="L6" i="1" s="1"/>
  <c r="K5" i="1"/>
  <c r="L5" i="1" s="1"/>
  <c r="K4" i="1"/>
  <c r="L4" i="1" s="1"/>
  <c r="L11" i="1" l="1"/>
  <c r="K90" i="1"/>
  <c r="L90" i="1" s="1"/>
  <c r="K91" i="1"/>
  <c r="L91" i="1" s="1"/>
  <c r="A90" i="1"/>
  <c r="A91" i="1"/>
  <c r="K17" i="1"/>
  <c r="L17" i="1" s="1"/>
  <c r="A27" i="1" l="1"/>
  <c r="A29" i="1"/>
  <c r="A30" i="1"/>
  <c r="A31" i="1"/>
  <c r="A32" i="1"/>
  <c r="A33" i="1"/>
  <c r="A34" i="1"/>
  <c r="A36" i="1"/>
  <c r="A37" i="1"/>
  <c r="A38" i="1"/>
  <c r="A42" i="1"/>
  <c r="A53" i="1"/>
  <c r="A54" i="1"/>
  <c r="A55" i="1"/>
  <c r="A56" i="1"/>
  <c r="A57" i="1"/>
  <c r="A58" i="1"/>
  <c r="A59" i="1"/>
  <c r="A60" i="1"/>
  <c r="A61" i="1"/>
  <c r="A67" i="1"/>
  <c r="A68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92" i="1"/>
  <c r="A93" i="1"/>
  <c r="A94" i="1"/>
  <c r="A98" i="1"/>
  <c r="A99" i="1"/>
  <c r="A100" i="1"/>
  <c r="A101" i="1"/>
  <c r="A102" i="1"/>
  <c r="A103" i="1"/>
  <c r="A104" i="1"/>
  <c r="A105" i="1"/>
  <c r="A106" i="1"/>
  <c r="K104" i="1"/>
  <c r="L104" i="1" s="1"/>
  <c r="K105" i="1"/>
  <c r="L105" i="1" s="1"/>
  <c r="K106" i="1"/>
  <c r="K87" i="1"/>
  <c r="L87" i="1" s="1"/>
  <c r="K13" i="1"/>
  <c r="L13" i="1" s="1"/>
  <c r="K14" i="1"/>
  <c r="L14" i="1" s="1"/>
  <c r="K15" i="1"/>
  <c r="L15" i="1" s="1"/>
  <c r="K16" i="1"/>
  <c r="L16" i="1" s="1"/>
  <c r="K27" i="1"/>
  <c r="L27" i="1" s="1"/>
  <c r="K29" i="1"/>
  <c r="L29" i="1" s="1"/>
  <c r="K30" i="1"/>
  <c r="K31" i="1"/>
  <c r="L31" i="1" s="1"/>
  <c r="K32" i="1"/>
  <c r="L32" i="1" s="1"/>
  <c r="K33" i="1"/>
  <c r="L33" i="1" s="1"/>
  <c r="K34" i="1"/>
  <c r="L34" i="1" s="1"/>
  <c r="K36" i="1"/>
  <c r="L36" i="1" s="1"/>
  <c r="K37" i="1"/>
  <c r="L37" i="1" s="1"/>
  <c r="K38" i="1"/>
  <c r="K42" i="1"/>
  <c r="L42" i="1" s="1"/>
  <c r="K53" i="1"/>
  <c r="L53" i="1" s="1"/>
  <c r="K54" i="1"/>
  <c r="L54" i="1" s="1"/>
  <c r="K55" i="1"/>
  <c r="L55" i="1" s="1"/>
  <c r="K56" i="1"/>
  <c r="L56" i="1" s="1"/>
  <c r="K57" i="1"/>
  <c r="L57" i="1" s="1"/>
  <c r="K58" i="1"/>
  <c r="L58" i="1" s="1"/>
  <c r="K59" i="1"/>
  <c r="L59" i="1" s="1"/>
  <c r="K60" i="1"/>
  <c r="L60" i="1" s="1"/>
  <c r="K61" i="1"/>
  <c r="L61" i="1" s="1"/>
  <c r="K68" i="1"/>
  <c r="K71" i="1"/>
  <c r="L71" i="1" s="1"/>
  <c r="K72" i="1"/>
  <c r="L72" i="1" s="1"/>
  <c r="K73" i="1"/>
  <c r="L73" i="1" s="1"/>
  <c r="K74" i="1"/>
  <c r="L74" i="1" s="1"/>
  <c r="K75" i="1"/>
  <c r="L75" i="1" s="1"/>
  <c r="K76" i="1"/>
  <c r="L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L82" i="1" s="1"/>
  <c r="K83" i="1"/>
  <c r="L83" i="1" s="1"/>
  <c r="K84" i="1"/>
  <c r="L84" i="1" s="1"/>
  <c r="K85" i="1"/>
  <c r="L85" i="1" s="1"/>
  <c r="K86" i="1"/>
  <c r="L86" i="1" s="1"/>
  <c r="K92" i="1"/>
  <c r="L92" i="1" s="1"/>
  <c r="K93" i="1"/>
  <c r="L93" i="1" s="1"/>
  <c r="K94" i="1"/>
  <c r="L94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L30" i="1"/>
  <c r="L38" i="1"/>
  <c r="L68" i="1"/>
  <c r="K12" i="1"/>
  <c r="L12" i="1" s="1"/>
  <c r="L106" i="1" l="1"/>
  <c r="L108" i="1" s="1"/>
  <c r="K108" i="1"/>
</calcChain>
</file>

<file path=xl/sharedStrings.xml><?xml version="1.0" encoding="utf-8"?>
<sst xmlns="http://schemas.openxmlformats.org/spreadsheetml/2006/main" count="268" uniqueCount="198">
  <si>
    <t>Lp.</t>
  </si>
  <si>
    <t>Nazwa drukarki</t>
  </si>
  <si>
    <t>Materiał</t>
  </si>
  <si>
    <t>Numer
oryginalny</t>
  </si>
  <si>
    <t>Wydajność
ilość stron</t>
  </si>
  <si>
    <t>Zamiennik
producent, symbol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</si>
  <si>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</si>
  <si>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</si>
  <si>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</si>
  <si>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</si>
  <si>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</si>
  <si>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</si>
  <si>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</si>
  <si>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</si>
  <si>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</si>
  <si>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</si>
  <si>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</si>
  <si>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Toner</t>
  </si>
  <si>
    <t>Canon PIXMA iP110</t>
  </si>
  <si>
    <t>PGI-35 Black</t>
  </si>
  <si>
    <t>CLI-36 Color</t>
  </si>
  <si>
    <t>Casio Casiowriter CW-650</t>
  </si>
  <si>
    <t>Taśma</t>
  </si>
  <si>
    <t>Gestetner MP 161spf</t>
  </si>
  <si>
    <t>888261 (Type 1270D)</t>
  </si>
  <si>
    <t>Bęben</t>
  </si>
  <si>
    <t>HP LaserJet 1010 / 1020 / 3052</t>
  </si>
  <si>
    <t>Wkład</t>
  </si>
  <si>
    <t>Q2612A (HP 12A)</t>
  </si>
  <si>
    <t>HP LaserJet 1200</t>
  </si>
  <si>
    <t>C7115X (HP 15X)</t>
  </si>
  <si>
    <t>HP LaserJet 2420dn / 2430dtn</t>
  </si>
  <si>
    <t>Q6511XD (HP 11X)</t>
  </si>
  <si>
    <t>HP LaserJet 2550L</t>
  </si>
  <si>
    <t>Toner Black</t>
  </si>
  <si>
    <t>Q3960A</t>
  </si>
  <si>
    <t>Toner Cyan</t>
  </si>
  <si>
    <t>Q3961A</t>
  </si>
  <si>
    <t>Toner Magenta</t>
  </si>
  <si>
    <t>Q3963A</t>
  </si>
  <si>
    <t>Toner Yellow</t>
  </si>
  <si>
    <t>Q3962A</t>
  </si>
  <si>
    <t>HP LaserJet P1102</t>
  </si>
  <si>
    <t>CE285A (HP 85A)</t>
  </si>
  <si>
    <t>HP LaserJet P1566</t>
  </si>
  <si>
    <t>CE278A (HP 78A)</t>
  </si>
  <si>
    <t>HP Laserjet P2015dn</t>
  </si>
  <si>
    <t>HP Q7553X (HP 53X)</t>
  </si>
  <si>
    <t>HP LaserJet Pro M225dn</t>
  </si>
  <si>
    <t>CF283X (HP 83X)</t>
  </si>
  <si>
    <t>Fuser</t>
  </si>
  <si>
    <t>Kyocera FS-1035MFP / FS-1135MFP</t>
  </si>
  <si>
    <t>TK-1140</t>
  </si>
  <si>
    <t>DK-170</t>
  </si>
  <si>
    <t>Kyocera FS-1300D / FS-1128MFP</t>
  </si>
  <si>
    <t>TK-130</t>
  </si>
  <si>
    <t>DK-130 (DK-150)</t>
  </si>
  <si>
    <t>Kyocera FS-C2026MFP</t>
  </si>
  <si>
    <t>TK-590K</t>
  </si>
  <si>
    <t>TK-590C</t>
  </si>
  <si>
    <t>TK-590M</t>
  </si>
  <si>
    <t>TK-590Y</t>
  </si>
  <si>
    <t>Kyocera Mita KM-3060</t>
  </si>
  <si>
    <t>TK-675</t>
  </si>
  <si>
    <t>Lexmark E120</t>
  </si>
  <si>
    <t>12016SE / 12036SE</t>
  </si>
  <si>
    <t>12026XW</t>
  </si>
  <si>
    <t>OKI B430d</t>
  </si>
  <si>
    <t>OKI B431d</t>
  </si>
  <si>
    <t>OKI B432dn</t>
  </si>
  <si>
    <t>OKI B4400</t>
  </si>
  <si>
    <t>OKI C5850</t>
  </si>
  <si>
    <t>Bęben Black</t>
  </si>
  <si>
    <t>Bęben Cyan</t>
  </si>
  <si>
    <t>Bęben Magenta</t>
  </si>
  <si>
    <t>Bęben Yellow</t>
  </si>
  <si>
    <t>toner</t>
  </si>
  <si>
    <t>Xerox WorkCentre 5222</t>
  </si>
  <si>
    <t>106R01413</t>
  </si>
  <si>
    <t>101R00435</t>
  </si>
  <si>
    <t>126K24991</t>
  </si>
  <si>
    <t>Xerox WorkCentre 7120</t>
  </si>
  <si>
    <t>006R01461</t>
  </si>
  <si>
    <t>006R01464</t>
  </si>
  <si>
    <t>006R01463</t>
  </si>
  <si>
    <t>006R01462</t>
  </si>
  <si>
    <t>013R00657</t>
  </si>
  <si>
    <t>Pojemnik na zużyty</t>
  </si>
  <si>
    <t>008R13089</t>
  </si>
  <si>
    <t>[szt.]</t>
  </si>
  <si>
    <t>[zł]</t>
  </si>
  <si>
    <t>Wartość 
netto
= g*h + i*j</t>
  </si>
  <si>
    <t>GR. 186C</t>
  </si>
  <si>
    <r>
      <t xml:space="preserve">Cena
jednostkowa 
netto
</t>
    </r>
    <r>
      <rPr>
        <b/>
        <sz val="10"/>
        <color indexed="8"/>
        <rFont val="Calibri"/>
        <family val="2"/>
        <charset val="238"/>
      </rPr>
      <t>oryginał</t>
    </r>
  </si>
  <si>
    <r>
      <t xml:space="preserve">Cena 
jednostkowa 
netto
</t>
    </r>
    <r>
      <rPr>
        <b/>
        <sz val="10"/>
        <color indexed="8"/>
        <rFont val="Calibri"/>
        <family val="2"/>
        <charset val="238"/>
      </rPr>
      <t>zamiennik</t>
    </r>
  </si>
  <si>
    <t>Wartość
brutto
=k+VAT</t>
  </si>
  <si>
    <t>l</t>
  </si>
  <si>
    <t>Prognozowana
 ilość 
oryginalnych</t>
  </si>
  <si>
    <t>Prognozowana 
 ilość 
zamienników</t>
  </si>
  <si>
    <t>RAZEM</t>
  </si>
  <si>
    <t>CANON i-SENSYS LBP252dw/MF416dw/MF418x</t>
  </si>
  <si>
    <t>Xerox WorkCentre 3345</t>
  </si>
  <si>
    <t>HP LaserJet 1300</t>
  </si>
  <si>
    <t>Q2613X / HP 13X</t>
  </si>
  <si>
    <t>CRG -719H</t>
  </si>
  <si>
    <t>Pas transmisyjny</t>
  </si>
  <si>
    <t xml:space="preserve">    </t>
  </si>
  <si>
    <t>411844 ( Type 1515)</t>
  </si>
  <si>
    <t>101R00555</t>
  </si>
  <si>
    <t>106R03623</t>
  </si>
  <si>
    <t>008R13088</t>
  </si>
  <si>
    <t>Bęben C lub M lub Y</t>
  </si>
  <si>
    <t>013R00660(59, 58)</t>
  </si>
  <si>
    <t>Brother MFC-J6910DW</t>
  </si>
  <si>
    <t>tusz BK</t>
  </si>
  <si>
    <t>LC1280XLBK</t>
  </si>
  <si>
    <t>tusz C</t>
  </si>
  <si>
    <t>LC1280XLC</t>
  </si>
  <si>
    <t>tusz M</t>
  </si>
  <si>
    <t>LC-1280XLM</t>
  </si>
  <si>
    <t>tusz Y</t>
  </si>
  <si>
    <t>LC-1280XLY</t>
  </si>
  <si>
    <t>Brother MFC-J6945DW</t>
  </si>
  <si>
    <t>LC3239XLBK</t>
  </si>
  <si>
    <t>LC3239XLC</t>
  </si>
  <si>
    <t>LC3239XLM</t>
  </si>
  <si>
    <t>LC3239XLY</t>
  </si>
  <si>
    <t>HP LaserJet 1100</t>
  </si>
  <si>
    <t>wkład</t>
  </si>
  <si>
    <t>C4092A (HP 92A)</t>
  </si>
  <si>
    <t>HP LaserJet 5000</t>
  </si>
  <si>
    <t>C4129X (HP 29X)</t>
  </si>
  <si>
    <t>HP LaserJet Pro M12a</t>
  </si>
  <si>
    <t>CF279A (HP 79A)</t>
  </si>
  <si>
    <t>CF279A XL (HP 79A XL)</t>
  </si>
  <si>
    <t>HP LaserJet Pro MFP M127fw</t>
  </si>
  <si>
    <t>CF283A (HP 83A)</t>
  </si>
  <si>
    <t>HP Designjet 510</t>
  </si>
  <si>
    <t>tusz BK lub C, M, Y</t>
  </si>
  <si>
    <t>CH565A / HP 82
C4911A / HP 82 C
 C4912A / HP 82 M
C4913A / HP 82 Y</t>
  </si>
  <si>
    <t>69 ml</t>
  </si>
  <si>
    <t>Głowica BK lub C, M, Y</t>
  </si>
  <si>
    <t>C4810A / HP 11 BK
C4811A / HP 11 C
C4812A / HP 11 M
C4813A / HP 11 Y</t>
  </si>
  <si>
    <t>16000
24000
24000
24000</t>
  </si>
  <si>
    <t>HP DesignJet 1050c</t>
  </si>
  <si>
    <t>C4871A / HP 80 BK
C4846A / HP 80 C
C4847A / HP 80 M
C4848A / HP 80 Y</t>
  </si>
  <si>
    <t>350 ml
350 ml
350 ml
350 ml</t>
  </si>
  <si>
    <t>C4820A / HP 80 BK
C4821A / HP 80 C
C4822A / HP 80 M
C4823A / HP 80 Y</t>
  </si>
  <si>
    <t>Lexmark E260</t>
  </si>
  <si>
    <t>toner - zwrotny</t>
  </si>
  <si>
    <t>E260A11E</t>
  </si>
  <si>
    <t>bęben</t>
  </si>
  <si>
    <t>E260X22G</t>
  </si>
  <si>
    <t>Toner BK</t>
  </si>
  <si>
    <t>Toner C lub M, Y</t>
  </si>
  <si>
    <t>pas transmisyjny</t>
  </si>
  <si>
    <t>fuser</t>
  </si>
  <si>
    <t>Konica Minolta bizhub C220
Konica Minolta bizhub C280</t>
  </si>
  <si>
    <t>TN-216K</t>
  </si>
  <si>
    <t>TN-216C
TN-216M
TN-216Y</t>
  </si>
  <si>
    <t>Bęben K</t>
  </si>
  <si>
    <t>DR311K</t>
  </si>
  <si>
    <t>Bęben kolor CMY</t>
  </si>
  <si>
    <t>DR311 CMY</t>
  </si>
  <si>
    <t>pojemnik na zużyty toner</t>
  </si>
  <si>
    <t>A162WY1</t>
  </si>
  <si>
    <t>A0EDR71633</t>
  </si>
  <si>
    <t>A0EDR72133 A0EDR72100 A0EDR72122</t>
  </si>
  <si>
    <t>Developing Unit BK</t>
  </si>
  <si>
    <t>DV311K</t>
  </si>
  <si>
    <t>Developing Unit C, M, Y</t>
  </si>
  <si>
    <t xml:space="preserve"> DV311C
 DV311M
 DV311Y</t>
  </si>
  <si>
    <t>Xerox Phaser 3260</t>
  </si>
  <si>
    <t>106R02778</t>
  </si>
  <si>
    <t>101R00474</t>
  </si>
  <si>
    <t>HP LaserJet Pro MFP M426fdw</t>
  </si>
  <si>
    <t>CF226X (HP 26X)</t>
  </si>
  <si>
    <t>Kyocera TASKalfa 4053ci</t>
  </si>
  <si>
    <t>TK-8525K</t>
  </si>
  <si>
    <t>TK-8525C</t>
  </si>
  <si>
    <t>TK-8525M</t>
  </si>
  <si>
    <t>TK-8525Y</t>
  </si>
  <si>
    <t>WT-8500</t>
  </si>
  <si>
    <t>HP OfficeJet 7000</t>
  </si>
  <si>
    <t>CD972AE HP 920XL</t>
  </si>
  <si>
    <t>CD973AE HP 920XL</t>
  </si>
  <si>
    <t>CD974AE HP 920XL</t>
  </si>
  <si>
    <t>49 ml</t>
  </si>
  <si>
    <t>12 ml</t>
  </si>
  <si>
    <t>CD975AE HP 920XL</t>
  </si>
  <si>
    <t>głowica CMYK</t>
  </si>
  <si>
    <t>HP CN643A</t>
  </si>
  <si>
    <t>Xerox WorkCentre 5330</t>
  </si>
  <si>
    <t>006R01160</t>
  </si>
  <si>
    <t>013R00591</t>
  </si>
  <si>
    <t>126K29403 126K29404</t>
  </si>
  <si>
    <t>tusz czarny</t>
  </si>
  <si>
    <t>tusz kolor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</si>
</sst>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8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58">
    <xf numFmtId="0" fontId="0" fillId="0" borderId="0" xfId="0"/>
    <xf numFmtId="4" fontId="1" fillId="3" borderId="3" xfId="0" applyNumberFormat="1" applyFont="1" applyFill="1" applyBorder="1" applyProtection="1">
      <protection locked="0"/>
    </xf>
    <xf numFmtId="4" fontId="1" fillId="3" borderId="4" xfId="0" applyNumberFormat="1" applyFont="1" applyFill="1" applyBorder="1" applyProtection="1">
      <protection locked="0"/>
    </xf>
    <xf numFmtId="4" fontId="1" fillId="3" borderId="2" xfId="0" applyNumberFormat="1" applyFont="1" applyFill="1" applyBorder="1" applyProtection="1">
      <protection locked="0"/>
    </xf>
    <xf numFmtId="4" fontId="1" fillId="3" borderId="6" xfId="0" applyNumberFormat="1" applyFont="1" applyFill="1" applyBorder="1" applyProtection="1">
      <protection locked="0"/>
    </xf>
    <xf numFmtId="4" fontId="1" fillId="3" borderId="7" xfId="0" applyNumberFormat="1" applyFon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4" fontId="1" fillId="3" borderId="0" xfId="0" applyNumberFormat="1" applyFont="1" applyFill="1" applyBorder="1" applyProtection="1">
      <protection locked="0"/>
    </xf>
    <xf numFmtId="4" fontId="1" fillId="3" borderId="8" xfId="0" applyNumberFormat="1" applyFont="1" applyFill="1" applyBorder="1" applyProtection="1">
      <protection locked="0"/>
    </xf>
    <xf numFmtId="4" fontId="1" fillId="3" borderId="9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4" fontId="1" fillId="3" borderId="10" xfId="0" applyNumberFormat="1" applyFont="1" applyFill="1" applyBorder="1" applyProtection="1">
      <protection locked="0"/>
    </xf>
    <xf numFmtId="0" fontId="1" fillId="3" borderId="2" xfId="0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0" fontId="1" fillId="3" borderId="0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1" fillId="3" borderId="7" xfId="0" applyFont="1" applyFill="1" applyBorder="1" applyProtection="1">
      <protection locked="0"/>
    </xf>
    <xf numFmtId="0" fontId="1" fillId="3" borderId="9" xfId="0" applyFont="1" applyFill="1" applyBorder="1" applyProtection="1">
      <protection locked="0"/>
    </xf>
    <xf numFmtId="0" fontId="1" fillId="3" borderId="20" xfId="0" applyFont="1" applyFill="1" applyBorder="1" applyProtection="1">
      <protection locked="0"/>
    </xf>
    <xf numFmtId="0" fontId="1" fillId="3" borderId="21" xfId="0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0" fontId="1" fillId="3" borderId="22" xfId="0" applyFont="1" applyFill="1" applyBorder="1" applyProtection="1">
      <protection locked="0"/>
    </xf>
    <xf numFmtId="4" fontId="1" fillId="3" borderId="22" xfId="0" applyNumberFormat="1" applyFont="1" applyFill="1" applyBorder="1" applyProtection="1">
      <protection locked="0"/>
    </xf>
    <xf numFmtId="4" fontId="1" fillId="3" borderId="21" xfId="0" applyNumberFormat="1" applyFont="1" applyFill="1" applyBorder="1" applyProtection="1">
      <protection locked="0"/>
    </xf>
    <xf numFmtId="0" fontId="1" fillId="3" borderId="23" xfId="0" applyFont="1" applyFill="1" applyBorder="1" applyProtection="1">
      <protection locked="0"/>
    </xf>
    <xf numFmtId="4" fontId="1" fillId="3" borderId="23" xfId="0" applyNumberFormat="1" applyFont="1" applyFill="1" applyBorder="1" applyProtection="1">
      <protection locked="0"/>
    </xf>
    <xf numFmtId="4" fontId="1" fillId="3" borderId="20" xfId="0" applyNumberFormat="1" applyFont="1" applyFill="1" applyBorder="1" applyProtection="1">
      <protection locked="0"/>
    </xf>
    <xf numFmtId="4" fontId="1" fillId="3" borderId="0" xfId="0" applyNumberFormat="1" applyFont="1" applyFill="1" applyBorder="1" applyAlignment="1" applyProtection="1">
      <alignment vertical="center"/>
      <protection locked="0"/>
    </xf>
    <xf numFmtId="4" fontId="1" fillId="3" borderId="10" xfId="0" applyNumberFormat="1" applyFont="1" applyFill="1" applyBorder="1" applyAlignment="1" applyProtection="1">
      <alignment vertical="center"/>
      <protection locked="0"/>
    </xf>
    <xf numFmtId="4" fontId="1" fillId="3" borderId="9" xfId="0" applyNumberFormat="1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/>
      <protection locked="0"/>
    </xf>
    <xf numFmtId="4" fontId="1" fillId="3" borderId="7" xfId="0" applyNumberFormat="1" applyFont="1" applyFill="1" applyBorder="1" applyAlignment="1" applyProtection="1">
      <alignment vertical="center"/>
      <protection locked="0"/>
    </xf>
    <xf numFmtId="0" fontId="1" fillId="3" borderId="1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4" fontId="1" fillId="3" borderId="20" xfId="0" applyNumberFormat="1" applyFont="1" applyFill="1" applyBorder="1" applyAlignment="1" applyProtection="1">
      <alignment vertical="center"/>
      <protection locked="0"/>
    </xf>
    <xf numFmtId="4" fontId="1" fillId="3" borderId="8" xfId="0" applyNumberFormat="1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textRotation="90" wrapText="1"/>
    </xf>
    <xf numFmtId="0" fontId="4" fillId="2" borderId="11" xfId="0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 wrapText="1"/>
    </xf>
    <xf numFmtId="4" fontId="1" fillId="4" borderId="16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/>
    </xf>
    <xf numFmtId="4" fontId="1" fillId="4" borderId="14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Protection="1"/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Protection="1"/>
    <xf numFmtId="4" fontId="1" fillId="0" borderId="0" xfId="0" applyNumberFormat="1" applyFont="1" applyBorder="1" applyProtection="1"/>
    <xf numFmtId="0" fontId="1" fillId="0" borderId="22" xfId="0" applyFont="1" applyFill="1" applyBorder="1" applyProtection="1"/>
    <xf numFmtId="0" fontId="1" fillId="0" borderId="22" xfId="0" applyFont="1" applyFill="1" applyBorder="1" applyAlignment="1" applyProtection="1">
      <alignment horizontal="left"/>
    </xf>
    <xf numFmtId="0" fontId="1" fillId="0" borderId="22" xfId="0" applyFont="1" applyFill="1" applyBorder="1" applyAlignment="1" applyProtection="1">
      <alignment horizontal="right"/>
    </xf>
    <xf numFmtId="4" fontId="1" fillId="0" borderId="22" xfId="0" applyNumberFormat="1" applyFont="1" applyFill="1" applyBorder="1" applyProtection="1"/>
    <xf numFmtId="4" fontId="1" fillId="0" borderId="22" xfId="0" applyNumberFormat="1" applyFont="1" applyBorder="1" applyProtection="1"/>
    <xf numFmtId="0" fontId="1" fillId="0" borderId="15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right"/>
    </xf>
    <xf numFmtId="4" fontId="1" fillId="0" borderId="1" xfId="0" applyNumberFormat="1" applyFont="1" applyFill="1" applyBorder="1" applyProtection="1"/>
    <xf numFmtId="4" fontId="1" fillId="0" borderId="0" xfId="0" applyNumberFormat="1" applyFont="1" applyProtection="1"/>
    <xf numFmtId="0" fontId="1" fillId="0" borderId="0" xfId="0" applyFont="1" applyProtection="1"/>
    <xf numFmtId="0" fontId="1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Protection="1"/>
    <xf numFmtId="0" fontId="1" fillId="0" borderId="2" xfId="0" applyFont="1" applyFill="1" applyBorder="1" applyAlignment="1" applyProtection="1">
      <alignment horizontal="left"/>
    </xf>
    <xf numFmtId="0" fontId="1" fillId="0" borderId="2" xfId="0" applyFont="1" applyFill="1" applyBorder="1" applyAlignment="1" applyProtection="1">
      <alignment horizontal="right"/>
    </xf>
    <xf numFmtId="4" fontId="1" fillId="0" borderId="2" xfId="0" applyNumberFormat="1" applyFont="1" applyFill="1" applyBorder="1" applyProtection="1"/>
    <xf numFmtId="0" fontId="1" fillId="0" borderId="3" xfId="0" applyFont="1" applyBorder="1" applyAlignment="1" applyProtection="1">
      <alignment horizontal="left" vertical="center"/>
    </xf>
    <xf numFmtId="0" fontId="1" fillId="0" borderId="24" xfId="0" applyFont="1" applyFill="1" applyBorder="1" applyAlignment="1" applyProtection="1">
      <alignment horizontal="center"/>
    </xf>
    <xf numFmtId="0" fontId="1" fillId="0" borderId="3" xfId="0" applyFont="1" applyBorder="1" applyAlignment="1" applyProtection="1">
      <alignment horizontal="left"/>
    </xf>
    <xf numFmtId="0" fontId="1" fillId="0" borderId="3" xfId="0" applyFont="1" applyFill="1" applyBorder="1" applyProtection="1"/>
    <xf numFmtId="0" fontId="1" fillId="0" borderId="3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right"/>
    </xf>
    <xf numFmtId="4" fontId="1" fillId="0" borderId="15" xfId="0" applyNumberFormat="1" applyFont="1" applyBorder="1" applyProtection="1"/>
    <xf numFmtId="0" fontId="1" fillId="0" borderId="0" xfId="0" applyFont="1" applyFill="1" applyProtection="1"/>
    <xf numFmtId="0" fontId="1" fillId="0" borderId="15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1" fillId="0" borderId="22" xfId="0" applyFont="1" applyFill="1" applyBorder="1" applyAlignment="1" applyProtection="1">
      <alignment vertical="center"/>
    </xf>
    <xf numFmtId="0" fontId="1" fillId="0" borderId="22" xfId="0" applyFont="1" applyFill="1" applyBorder="1" applyAlignment="1" applyProtection="1">
      <alignment horizontal="left" wrapText="1"/>
    </xf>
    <xf numFmtId="0" fontId="1" fillId="0" borderId="22" xfId="0" applyFont="1" applyFill="1" applyBorder="1" applyAlignment="1" applyProtection="1">
      <alignment horizontal="right" wrapText="1"/>
    </xf>
    <xf numFmtId="4" fontId="1" fillId="0" borderId="22" xfId="0" applyNumberFormat="1" applyFont="1" applyFill="1" applyBorder="1" applyAlignment="1" applyProtection="1">
      <alignment vertical="center"/>
    </xf>
    <xf numFmtId="4" fontId="1" fillId="0" borderId="22" xfId="0" applyNumberFormat="1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wrapText="1"/>
    </xf>
    <xf numFmtId="4" fontId="1" fillId="0" borderId="0" xfId="0" applyNumberFormat="1" applyFont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center"/>
    </xf>
    <xf numFmtId="4" fontId="1" fillId="0" borderId="23" xfId="0" applyNumberFormat="1" applyFont="1" applyFill="1" applyBorder="1" applyProtection="1"/>
    <xf numFmtId="0" fontId="1" fillId="0" borderId="23" xfId="0" applyFont="1" applyBorder="1" applyAlignment="1" applyProtection="1">
      <alignment horizontal="left" vertical="center"/>
    </xf>
    <xf numFmtId="0" fontId="1" fillId="0" borderId="23" xfId="0" applyFont="1" applyFill="1" applyBorder="1" applyProtection="1"/>
    <xf numFmtId="0" fontId="1" fillId="0" borderId="23" xfId="0" applyFont="1" applyFill="1" applyBorder="1" applyAlignment="1" applyProtection="1">
      <alignment horizontal="left"/>
    </xf>
    <xf numFmtId="0" fontId="1" fillId="0" borderId="23" xfId="0" applyFont="1" applyFill="1" applyBorder="1" applyAlignment="1" applyProtection="1">
      <alignment horizontal="right"/>
    </xf>
    <xf numFmtId="4" fontId="1" fillId="0" borderId="23" xfId="0" applyNumberFormat="1" applyFont="1" applyBorder="1" applyProtection="1"/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right"/>
    </xf>
    <xf numFmtId="4" fontId="1" fillId="0" borderId="6" xfId="0" applyNumberFormat="1" applyFont="1" applyFill="1" applyBorder="1" applyProtection="1"/>
    <xf numFmtId="4" fontId="1" fillId="0" borderId="9" xfId="0" applyNumberFormat="1" applyFont="1" applyBorder="1" applyProtection="1"/>
    <xf numFmtId="4" fontId="1" fillId="0" borderId="7" xfId="0" applyNumberFormat="1" applyFont="1" applyFill="1" applyBorder="1" applyProtection="1"/>
    <xf numFmtId="4" fontId="1" fillId="0" borderId="24" xfId="0" applyNumberFormat="1" applyFont="1" applyFill="1" applyBorder="1" applyProtection="1"/>
    <xf numFmtId="4" fontId="1" fillId="0" borderId="4" xfId="0" applyNumberFormat="1" applyFont="1" applyFill="1" applyBorder="1" applyProtection="1"/>
    <xf numFmtId="0" fontId="1" fillId="0" borderId="0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4" xfId="0" applyFont="1" applyFill="1" applyBorder="1" applyProtection="1"/>
    <xf numFmtId="0" fontId="1" fillId="0" borderId="15" xfId="0" applyFont="1" applyFill="1" applyBorder="1" applyProtection="1"/>
    <xf numFmtId="0" fontId="1" fillId="0" borderId="15" xfId="0" applyFont="1" applyFill="1" applyBorder="1" applyAlignment="1" applyProtection="1">
      <alignment horizontal="left"/>
    </xf>
    <xf numFmtId="0" fontId="1" fillId="0" borderId="15" xfId="0" applyFont="1" applyFill="1" applyBorder="1" applyAlignment="1" applyProtection="1">
      <alignment horizontal="right"/>
    </xf>
    <xf numFmtId="4" fontId="1" fillId="0" borderId="15" xfId="0" applyNumberFormat="1" applyFont="1" applyFill="1" applyBorder="1" applyProtection="1"/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right"/>
    </xf>
    <xf numFmtId="0" fontId="1" fillId="0" borderId="22" xfId="0" applyFont="1" applyBorder="1" applyProtection="1"/>
    <xf numFmtId="0" fontId="1" fillId="0" borderId="22" xfId="0" applyFont="1" applyBorder="1" applyAlignment="1" applyProtection="1">
      <alignment horizontal="left"/>
    </xf>
    <xf numFmtId="0" fontId="1" fillId="0" borderId="22" xfId="0" applyFont="1" applyBorder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1" fillId="0" borderId="22" xfId="0" applyFont="1" applyFill="1" applyBorder="1" applyAlignment="1" applyProtection="1">
      <alignment horizontal="center"/>
    </xf>
    <xf numFmtId="0" fontId="1" fillId="0" borderId="9" xfId="0" applyFont="1" applyBorder="1" applyProtection="1"/>
    <xf numFmtId="0" fontId="1" fillId="0" borderId="2" xfId="0" applyFont="1" applyBorder="1" applyProtection="1"/>
    <xf numFmtId="0" fontId="1" fillId="0" borderId="2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Protection="1"/>
    <xf numFmtId="0" fontId="1" fillId="0" borderId="3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Protection="1"/>
    <xf numFmtId="0" fontId="1" fillId="0" borderId="15" xfId="0" applyFont="1" applyBorder="1" applyProtection="1"/>
    <xf numFmtId="0" fontId="1" fillId="0" borderId="15" xfId="0" applyFont="1" applyBorder="1" applyAlignment="1" applyProtection="1">
      <alignment horizontal="left"/>
    </xf>
    <xf numFmtId="0" fontId="1" fillId="0" borderId="15" xfId="0" applyFont="1" applyBorder="1" applyAlignment="1" applyProtection="1">
      <alignment horizontal="right"/>
    </xf>
    <xf numFmtId="0" fontId="1" fillId="0" borderId="20" xfId="0" applyFont="1" applyFill="1" applyBorder="1" applyProtection="1"/>
    <xf numFmtId="0" fontId="1" fillId="0" borderId="8" xfId="0" applyFont="1" applyBorder="1" applyProtection="1"/>
    <xf numFmtId="0" fontId="1" fillId="0" borderId="4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right"/>
    </xf>
    <xf numFmtId="0" fontId="1" fillId="0" borderId="4" xfId="0" applyFont="1" applyBorder="1" applyProtection="1"/>
    <xf numFmtId="4" fontId="1" fillId="0" borderId="21" xfId="0" applyNumberFormat="1" applyFont="1" applyBorder="1" applyProtection="1"/>
    <xf numFmtId="10" fontId="1" fillId="0" borderId="0" xfId="0" applyNumberFormat="1" applyFont="1" applyProtection="1"/>
    <xf numFmtId="0" fontId="1" fillId="0" borderId="1" xfId="0" applyFont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4" fontId="3" fillId="0" borderId="17" xfId="0" applyNumberFormat="1" applyFont="1" applyBorder="1" applyProtection="1"/>
    <xf numFmtId="4" fontId="3" fillId="0" borderId="18" xfId="0" applyNumberFormat="1" applyFont="1" applyBorder="1" applyProtection="1"/>
    <xf numFmtId="0" fontId="1" fillId="0" borderId="1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2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109</xdr:row>
      <xdr:rowOff>161924</xdr:rowOff>
    </xdr:from>
    <xdr:to>
      <xdr:col>4</xdr:col>
      <xdr:colOff>38099</xdr:colOff>
      <xdr:row>119</xdr:row>
      <xdr:rowOff>152399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6200" y="14878049"/>
          <a:ext cx="3543299" cy="1609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  <a:p>
          <a:endParaRPr lang="pl-PL" sz="1100"/>
        </a:p>
        <a:p>
          <a:endParaRPr lang="pl-PL" sz="1100"/>
        </a:p>
        <a:p>
          <a:endParaRPr lang="pl-PL" sz="1100"/>
        </a:p>
        <a:p>
          <a:endParaRPr lang="pl-PL" sz="1100"/>
        </a:p>
        <a:p>
          <a:endParaRPr lang="pl-PL" sz="1100"/>
        </a:p>
        <a:p>
          <a:endParaRPr lang="pl-PL" sz="1100"/>
        </a:p>
        <a:p>
          <a:pPr algn="ctr"/>
          <a:r>
            <a:rPr lang="pl-PL" sz="1100"/>
            <a:t>     pieczęć</a:t>
          </a:r>
          <a:r>
            <a:rPr lang="pl-PL" sz="1100" baseline="0"/>
            <a:t> Wykonawcy</a:t>
          </a:r>
          <a:endParaRPr lang="ru-RU" sz="1100"/>
        </a:p>
      </xdr:txBody>
    </xdr:sp>
    <xdr:clientData/>
  </xdr:twoCellAnchor>
  <xdr:twoCellAnchor>
    <xdr:from>
      <xdr:col>7</xdr:col>
      <xdr:colOff>9525</xdr:colOff>
      <xdr:row>110</xdr:row>
      <xdr:rowOff>0</xdr:rowOff>
    </xdr:from>
    <xdr:to>
      <xdr:col>11</xdr:col>
      <xdr:colOff>628650</xdr:colOff>
      <xdr:row>119</xdr:row>
      <xdr:rowOff>142875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486400" y="14878050"/>
          <a:ext cx="3724275" cy="1600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  <a:p>
          <a:endParaRPr lang="pl-PL" sz="1100"/>
        </a:p>
        <a:p>
          <a:endParaRPr lang="pl-PL" sz="1100"/>
        </a:p>
        <a:p>
          <a:endParaRPr lang="pl-PL" sz="1100"/>
        </a:p>
        <a:p>
          <a:endParaRPr lang="pl-PL" sz="1100"/>
        </a:p>
        <a:p>
          <a:endParaRPr lang="pl-PL" sz="1100"/>
        </a:p>
        <a:p>
          <a:endParaRPr lang="pl-PL" sz="1100"/>
        </a:p>
        <a:p>
          <a:pPr algn="ctr"/>
          <a:r>
            <a:rPr lang="pl-PL" sz="1100"/>
            <a:t>     data i podpis osoby uprawnionej</a:t>
          </a:r>
          <a:r>
            <a:rPr lang="pl-PL" sz="1100" baseline="0"/>
            <a:t> do złożenia oferty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8"/>
  <sheetViews>
    <sheetView tabSelected="1" topLeftCell="A5" zoomScaleNormal="100" workbookViewId="0">
      <selection activeCell="N21" sqref="N21"/>
    </sheetView>
  </sheetViews>
  <sheetFormatPr defaultColWidth="15.7109375" defaultRowHeight="12.75" x14ac:dyDescent="0.2"/>
  <cols>
    <col min="1" max="1" width="4.7109375" style="49" customWidth="1"/>
    <col min="2" max="2" width="19.140625" style="123" customWidth="1"/>
    <col min="3" max="3" width="16.28515625" style="68" customWidth="1"/>
    <col min="4" max="4" width="15.85546875" style="123" customWidth="1"/>
    <col min="5" max="5" width="7.85546875" style="124" customWidth="1"/>
    <col min="6" max="6" width="9.5703125" style="68" customWidth="1"/>
    <col min="7" max="7" width="11.140625" style="68" customWidth="1"/>
    <col min="8" max="8" width="11.5703125" style="68" customWidth="1"/>
    <col min="9" max="9" width="11.140625" style="68" customWidth="1"/>
    <col min="10" max="10" width="11.85546875" style="68" customWidth="1"/>
    <col min="11" max="11" width="11" style="68" customWidth="1"/>
    <col min="12" max="12" width="12" style="67" customWidth="1"/>
    <col min="13" max="16384" width="15.7109375" style="68"/>
  </cols>
  <sheetData>
    <row r="1" spans="1:12" s="43" customFormat="1" ht="56.25" customHeight="1" x14ac:dyDescent="0.25">
      <c r="A1" s="38" t="s">
        <v>0</v>
      </c>
      <c r="B1" s="38" t="s">
        <v>1</v>
      </c>
      <c r="C1" s="38" t="s">
        <v>2</v>
      </c>
      <c r="D1" s="39" t="s">
        <v>3</v>
      </c>
      <c r="E1" s="40" t="s">
        <v>4</v>
      </c>
      <c r="F1" s="39" t="s">
        <v>5</v>
      </c>
      <c r="G1" s="41" t="s">
        <v>97</v>
      </c>
      <c r="H1" s="39" t="s">
        <v>93</v>
      </c>
      <c r="I1" s="41" t="s">
        <v>98</v>
      </c>
      <c r="J1" s="39" t="s">
        <v>94</v>
      </c>
      <c r="K1" s="39" t="s">
        <v>91</v>
      </c>
      <c r="L1" s="42" t="s">
        <v>95</v>
      </c>
    </row>
    <row r="2" spans="1:12" s="43" customFormat="1" x14ac:dyDescent="0.25">
      <c r="A2" s="44"/>
      <c r="B2" s="44"/>
      <c r="C2" s="44"/>
      <c r="D2" s="45"/>
      <c r="E2" s="45"/>
      <c r="F2" s="45"/>
      <c r="G2" s="45" t="s">
        <v>89</v>
      </c>
      <c r="H2" s="45" t="s">
        <v>90</v>
      </c>
      <c r="I2" s="45" t="s">
        <v>89</v>
      </c>
      <c r="J2" s="45" t="s">
        <v>90</v>
      </c>
      <c r="K2" s="45" t="s">
        <v>90</v>
      </c>
      <c r="L2" s="46" t="s">
        <v>90</v>
      </c>
    </row>
    <row r="3" spans="1:12" s="49" customFormat="1" x14ac:dyDescent="0.2">
      <c r="A3" s="47" t="s">
        <v>6</v>
      </c>
      <c r="B3" s="47" t="s">
        <v>7</v>
      </c>
      <c r="C3" s="47" t="s">
        <v>8</v>
      </c>
      <c r="D3" s="47" t="s">
        <v>9</v>
      </c>
      <c r="E3" s="47" t="s">
        <v>10</v>
      </c>
      <c r="F3" s="47" t="s">
        <v>11</v>
      </c>
      <c r="G3" s="47" t="s">
        <v>12</v>
      </c>
      <c r="H3" s="47" t="s">
        <v>13</v>
      </c>
      <c r="I3" s="47" t="s">
        <v>14</v>
      </c>
      <c r="J3" s="47" t="s">
        <v>15</v>
      </c>
      <c r="K3" s="47" t="s">
        <v>16</v>
      </c>
      <c r="L3" s="48" t="s">
        <v>96</v>
      </c>
    </row>
    <row r="4" spans="1:12" s="49" customFormat="1" x14ac:dyDescent="0.2">
      <c r="A4" s="50">
        <f t="shared" ref="A4:A11" si="0">ROW()-3</f>
        <v>1</v>
      </c>
      <c r="B4" s="150" t="s">
        <v>113</v>
      </c>
      <c r="C4" s="51" t="s">
        <v>114</v>
      </c>
      <c r="D4" s="52" t="s">
        <v>115</v>
      </c>
      <c r="E4" s="53">
        <v>2400</v>
      </c>
      <c r="F4" s="21"/>
      <c r="G4" s="51"/>
      <c r="H4" s="7"/>
      <c r="I4" s="51">
        <v>1</v>
      </c>
      <c r="J4" s="25"/>
      <c r="K4" s="54">
        <f t="shared" ref="K4:K11" si="1">G4*H4+I4*J4</f>
        <v>0</v>
      </c>
      <c r="L4" s="55">
        <f t="shared" ref="L4:L11" si="2">K4*1.23</f>
        <v>0</v>
      </c>
    </row>
    <row r="5" spans="1:12" s="49" customFormat="1" x14ac:dyDescent="0.2">
      <c r="A5" s="50">
        <f t="shared" si="0"/>
        <v>2</v>
      </c>
      <c r="B5" s="150"/>
      <c r="C5" s="51" t="s">
        <v>116</v>
      </c>
      <c r="D5" s="52" t="s">
        <v>117</v>
      </c>
      <c r="E5" s="53">
        <v>1200</v>
      </c>
      <c r="F5" s="18"/>
      <c r="G5" s="51"/>
      <c r="H5" s="9"/>
      <c r="I5" s="51">
        <v>1</v>
      </c>
      <c r="J5" s="7"/>
      <c r="K5" s="54">
        <f t="shared" si="1"/>
        <v>0</v>
      </c>
      <c r="L5" s="55">
        <f t="shared" si="2"/>
        <v>0</v>
      </c>
    </row>
    <row r="6" spans="1:12" s="49" customFormat="1" x14ac:dyDescent="0.2">
      <c r="A6" s="50">
        <f t="shared" si="0"/>
        <v>3</v>
      </c>
      <c r="B6" s="150"/>
      <c r="C6" s="51" t="s">
        <v>118</v>
      </c>
      <c r="D6" s="52" t="s">
        <v>119</v>
      </c>
      <c r="E6" s="53">
        <v>1200</v>
      </c>
      <c r="F6" s="15"/>
      <c r="G6" s="51"/>
      <c r="H6" s="9"/>
      <c r="I6" s="51">
        <v>1</v>
      </c>
      <c r="J6" s="9"/>
      <c r="K6" s="54">
        <f t="shared" si="1"/>
        <v>0</v>
      </c>
      <c r="L6" s="55">
        <f t="shared" si="2"/>
        <v>0</v>
      </c>
    </row>
    <row r="7" spans="1:12" s="49" customFormat="1" x14ac:dyDescent="0.2">
      <c r="A7" s="50">
        <f t="shared" si="0"/>
        <v>4</v>
      </c>
      <c r="B7" s="152"/>
      <c r="C7" s="56" t="s">
        <v>120</v>
      </c>
      <c r="D7" s="57" t="s">
        <v>121</v>
      </c>
      <c r="E7" s="58">
        <v>1200</v>
      </c>
      <c r="F7" s="22"/>
      <c r="G7" s="56"/>
      <c r="H7" s="11"/>
      <c r="I7" s="56">
        <v>1</v>
      </c>
      <c r="J7" s="11"/>
      <c r="K7" s="59">
        <f t="shared" si="1"/>
        <v>0</v>
      </c>
      <c r="L7" s="60">
        <f t="shared" si="2"/>
        <v>0</v>
      </c>
    </row>
    <row r="8" spans="1:12" s="49" customFormat="1" x14ac:dyDescent="0.2">
      <c r="A8" s="61">
        <f t="shared" si="0"/>
        <v>5</v>
      </c>
      <c r="B8" s="150" t="s">
        <v>122</v>
      </c>
      <c r="C8" s="51" t="s">
        <v>114</v>
      </c>
      <c r="D8" s="52" t="s">
        <v>123</v>
      </c>
      <c r="E8" s="53">
        <v>6000</v>
      </c>
      <c r="F8" s="15"/>
      <c r="G8" s="51">
        <v>1</v>
      </c>
      <c r="H8" s="7"/>
      <c r="I8" s="51"/>
      <c r="J8" s="7"/>
      <c r="K8" s="54">
        <f t="shared" si="1"/>
        <v>0</v>
      </c>
      <c r="L8" s="55">
        <f t="shared" si="2"/>
        <v>0</v>
      </c>
    </row>
    <row r="9" spans="1:12" s="49" customFormat="1" x14ac:dyDescent="0.2">
      <c r="A9" s="50">
        <f t="shared" si="0"/>
        <v>6</v>
      </c>
      <c r="B9" s="150"/>
      <c r="C9" s="51" t="s">
        <v>116</v>
      </c>
      <c r="D9" s="52" t="s">
        <v>124</v>
      </c>
      <c r="E9" s="53">
        <v>5000</v>
      </c>
      <c r="F9" s="19"/>
      <c r="G9" s="51">
        <v>1</v>
      </c>
      <c r="H9" s="9"/>
      <c r="I9" s="51"/>
      <c r="J9" s="9"/>
      <c r="K9" s="54">
        <f t="shared" si="1"/>
        <v>0</v>
      </c>
      <c r="L9" s="55">
        <f t="shared" si="2"/>
        <v>0</v>
      </c>
    </row>
    <row r="10" spans="1:12" s="49" customFormat="1" x14ac:dyDescent="0.2">
      <c r="A10" s="50">
        <f t="shared" si="0"/>
        <v>7</v>
      </c>
      <c r="B10" s="150"/>
      <c r="C10" s="51" t="s">
        <v>118</v>
      </c>
      <c r="D10" s="52" t="s">
        <v>125</v>
      </c>
      <c r="E10" s="53">
        <v>5000</v>
      </c>
      <c r="F10" s="18"/>
      <c r="G10" s="51">
        <v>1</v>
      </c>
      <c r="H10" s="9"/>
      <c r="I10" s="51"/>
      <c r="J10" s="9"/>
      <c r="K10" s="54">
        <f t="shared" si="1"/>
        <v>0</v>
      </c>
      <c r="L10" s="55">
        <f t="shared" si="2"/>
        <v>0</v>
      </c>
    </row>
    <row r="11" spans="1:12" s="49" customFormat="1" x14ac:dyDescent="0.2">
      <c r="A11" s="50">
        <f t="shared" si="0"/>
        <v>8</v>
      </c>
      <c r="B11" s="152"/>
      <c r="C11" s="56" t="s">
        <v>120</v>
      </c>
      <c r="D11" s="57" t="s">
        <v>126</v>
      </c>
      <c r="E11" s="58">
        <v>5000</v>
      </c>
      <c r="F11" s="23"/>
      <c r="G11" s="56">
        <v>1</v>
      </c>
      <c r="H11" s="11"/>
      <c r="I11" s="56"/>
      <c r="J11" s="11"/>
      <c r="K11" s="59">
        <f t="shared" si="1"/>
        <v>0</v>
      </c>
      <c r="L11" s="60">
        <f t="shared" si="2"/>
        <v>0</v>
      </c>
    </row>
    <row r="12" spans="1:12" x14ac:dyDescent="0.2">
      <c r="A12" s="62">
        <f>ROW()-3</f>
        <v>9</v>
      </c>
      <c r="B12" s="153" t="s">
        <v>18</v>
      </c>
      <c r="C12" s="63" t="s">
        <v>196</v>
      </c>
      <c r="D12" s="64" t="s">
        <v>19</v>
      </c>
      <c r="E12" s="65">
        <v>191</v>
      </c>
      <c r="F12" s="17"/>
      <c r="G12" s="63"/>
      <c r="H12" s="4"/>
      <c r="I12" s="63">
        <v>1</v>
      </c>
      <c r="J12" s="6"/>
      <c r="K12" s="66">
        <f t="shared" ref="K12:K101" si="3">G12*H12+I12*J12</f>
        <v>0</v>
      </c>
      <c r="L12" s="67">
        <f>K12*1.23</f>
        <v>0</v>
      </c>
    </row>
    <row r="13" spans="1:12" x14ac:dyDescent="0.2">
      <c r="A13" s="69">
        <f t="shared" ref="A13:A100" si="4">ROW()-3</f>
        <v>10</v>
      </c>
      <c r="B13" s="153"/>
      <c r="C13" s="70" t="s">
        <v>197</v>
      </c>
      <c r="D13" s="71" t="s">
        <v>20</v>
      </c>
      <c r="E13" s="72">
        <v>249</v>
      </c>
      <c r="F13" s="12"/>
      <c r="G13" s="70"/>
      <c r="H13" s="3"/>
      <c r="I13" s="70">
        <v>1</v>
      </c>
      <c r="J13" s="8"/>
      <c r="K13" s="73">
        <f t="shared" si="3"/>
        <v>0</v>
      </c>
      <c r="L13" s="60">
        <f t="shared" ref="L13:L102" si="5">K13*1.23</f>
        <v>0</v>
      </c>
    </row>
    <row r="14" spans="1:12" x14ac:dyDescent="0.2">
      <c r="A14" s="62">
        <f t="shared" si="4"/>
        <v>11</v>
      </c>
      <c r="B14" s="74" t="s">
        <v>100</v>
      </c>
      <c r="C14" s="70" t="s">
        <v>27</v>
      </c>
      <c r="D14" s="71" t="s">
        <v>104</v>
      </c>
      <c r="E14" s="72">
        <v>6500</v>
      </c>
      <c r="F14" s="12"/>
      <c r="G14" s="70"/>
      <c r="H14" s="3"/>
      <c r="I14" s="70">
        <v>1</v>
      </c>
      <c r="J14" s="3"/>
      <c r="K14" s="66">
        <f t="shared" si="3"/>
        <v>0</v>
      </c>
      <c r="L14" s="67">
        <f t="shared" si="5"/>
        <v>0</v>
      </c>
    </row>
    <row r="15" spans="1:12" x14ac:dyDescent="0.2">
      <c r="A15" s="75">
        <f t="shared" si="4"/>
        <v>12</v>
      </c>
      <c r="B15" s="76" t="s">
        <v>21</v>
      </c>
      <c r="C15" s="77" t="s">
        <v>22</v>
      </c>
      <c r="D15" s="78" t="s">
        <v>92</v>
      </c>
      <c r="E15" s="79"/>
      <c r="F15" s="13"/>
      <c r="G15" s="77"/>
      <c r="H15" s="1"/>
      <c r="I15" s="77">
        <v>1</v>
      </c>
      <c r="J15" s="1"/>
      <c r="K15" s="66">
        <f t="shared" si="3"/>
        <v>0</v>
      </c>
      <c r="L15" s="80">
        <f t="shared" si="5"/>
        <v>0</v>
      </c>
    </row>
    <row r="16" spans="1:12" x14ac:dyDescent="0.2">
      <c r="A16" s="62">
        <f t="shared" si="4"/>
        <v>13</v>
      </c>
      <c r="B16" s="149" t="s">
        <v>23</v>
      </c>
      <c r="C16" s="63" t="s">
        <v>17</v>
      </c>
      <c r="D16" s="64" t="s">
        <v>24</v>
      </c>
      <c r="E16" s="65">
        <v>7000</v>
      </c>
      <c r="F16" s="17"/>
      <c r="G16" s="81"/>
      <c r="H16" s="6"/>
      <c r="I16" s="81">
        <v>1</v>
      </c>
      <c r="J16" s="4"/>
      <c r="K16" s="66">
        <f t="shared" si="3"/>
        <v>0</v>
      </c>
      <c r="L16" s="80">
        <f t="shared" si="5"/>
        <v>0</v>
      </c>
    </row>
    <row r="17" spans="1:12" x14ac:dyDescent="0.2">
      <c r="A17" s="69">
        <f t="shared" si="4"/>
        <v>14</v>
      </c>
      <c r="B17" s="152"/>
      <c r="C17" s="51" t="s">
        <v>25</v>
      </c>
      <c r="D17" s="57" t="s">
        <v>107</v>
      </c>
      <c r="E17" s="58">
        <v>45000</v>
      </c>
      <c r="F17" s="23"/>
      <c r="G17" s="56">
        <v>1</v>
      </c>
      <c r="H17" s="11"/>
      <c r="I17" s="56"/>
      <c r="J17" s="3"/>
      <c r="K17" s="73">
        <f t="shared" si="3"/>
        <v>0</v>
      </c>
      <c r="L17" s="60">
        <f t="shared" si="5"/>
        <v>0</v>
      </c>
    </row>
    <row r="18" spans="1:12" ht="51" x14ac:dyDescent="0.2">
      <c r="A18" s="50">
        <f t="shared" si="4"/>
        <v>15</v>
      </c>
      <c r="B18" s="154" t="s">
        <v>137</v>
      </c>
      <c r="C18" s="82" t="s">
        <v>138</v>
      </c>
      <c r="D18" s="83" t="s">
        <v>139</v>
      </c>
      <c r="E18" s="84" t="s">
        <v>140</v>
      </c>
      <c r="F18" s="15"/>
      <c r="G18" s="85">
        <v>1</v>
      </c>
      <c r="H18" s="29"/>
      <c r="I18" s="51"/>
      <c r="J18" s="29"/>
      <c r="K18" s="86">
        <f t="shared" si="3"/>
        <v>0</v>
      </c>
      <c r="L18" s="87">
        <f t="shared" si="5"/>
        <v>0</v>
      </c>
    </row>
    <row r="19" spans="1:12" ht="51" x14ac:dyDescent="0.2">
      <c r="A19" s="50">
        <f t="shared" si="4"/>
        <v>16</v>
      </c>
      <c r="B19" s="152"/>
      <c r="C19" s="88" t="s">
        <v>141</v>
      </c>
      <c r="D19" s="89" t="s">
        <v>142</v>
      </c>
      <c r="E19" s="90" t="s">
        <v>143</v>
      </c>
      <c r="F19" s="22"/>
      <c r="G19" s="88">
        <v>1</v>
      </c>
      <c r="H19" s="30"/>
      <c r="I19" s="88"/>
      <c r="J19" s="30"/>
      <c r="K19" s="91">
        <f t="shared" si="3"/>
        <v>0</v>
      </c>
      <c r="L19" s="92">
        <f t="shared" si="5"/>
        <v>0</v>
      </c>
    </row>
    <row r="20" spans="1:12" ht="51" x14ac:dyDescent="0.2">
      <c r="A20" s="61">
        <f t="shared" si="4"/>
        <v>17</v>
      </c>
      <c r="B20" s="154" t="s">
        <v>144</v>
      </c>
      <c r="C20" s="51" t="s">
        <v>138</v>
      </c>
      <c r="D20" s="83" t="s">
        <v>145</v>
      </c>
      <c r="E20" s="93" t="s">
        <v>146</v>
      </c>
      <c r="F20" s="15"/>
      <c r="G20" s="85">
        <v>1</v>
      </c>
      <c r="H20" s="29"/>
      <c r="I20" s="85"/>
      <c r="J20" s="29"/>
      <c r="K20" s="86">
        <f t="shared" si="3"/>
        <v>0</v>
      </c>
      <c r="L20" s="94">
        <f t="shared" si="5"/>
        <v>0</v>
      </c>
    </row>
    <row r="21" spans="1:12" ht="51" x14ac:dyDescent="0.2">
      <c r="A21" s="50">
        <f t="shared" si="4"/>
        <v>18</v>
      </c>
      <c r="B21" s="152"/>
      <c r="C21" s="88" t="s">
        <v>141</v>
      </c>
      <c r="D21" s="89" t="s">
        <v>147</v>
      </c>
      <c r="E21" s="58"/>
      <c r="F21" s="22"/>
      <c r="G21" s="88">
        <v>1</v>
      </c>
      <c r="H21" s="30"/>
      <c r="I21" s="88"/>
      <c r="J21" s="30"/>
      <c r="K21" s="91">
        <f t="shared" si="3"/>
        <v>0</v>
      </c>
      <c r="L21" s="92">
        <f t="shared" si="5"/>
        <v>0</v>
      </c>
    </row>
    <row r="22" spans="1:12" x14ac:dyDescent="0.2">
      <c r="A22" s="61">
        <f t="shared" si="4"/>
        <v>19</v>
      </c>
      <c r="B22" s="154" t="s">
        <v>183</v>
      </c>
      <c r="C22" s="85" t="s">
        <v>114</v>
      </c>
      <c r="D22" s="83" t="s">
        <v>189</v>
      </c>
      <c r="E22" s="53" t="s">
        <v>187</v>
      </c>
      <c r="F22" s="20"/>
      <c r="G22" s="85"/>
      <c r="H22" s="36"/>
      <c r="I22" s="85">
        <v>1</v>
      </c>
      <c r="J22" s="36"/>
      <c r="K22" s="86">
        <f t="shared" si="3"/>
        <v>0</v>
      </c>
      <c r="L22" s="94">
        <f t="shared" si="5"/>
        <v>0</v>
      </c>
    </row>
    <row r="23" spans="1:12" x14ac:dyDescent="0.2">
      <c r="A23" s="50">
        <f t="shared" si="4"/>
        <v>20</v>
      </c>
      <c r="B23" s="150"/>
      <c r="C23" s="85" t="s">
        <v>116</v>
      </c>
      <c r="D23" s="83" t="s">
        <v>184</v>
      </c>
      <c r="E23" s="53" t="s">
        <v>188</v>
      </c>
      <c r="F23" s="18"/>
      <c r="G23" s="85"/>
      <c r="H23" s="29"/>
      <c r="I23" s="85">
        <v>1</v>
      </c>
      <c r="J23" s="29"/>
      <c r="K23" s="86">
        <f t="shared" si="3"/>
        <v>0</v>
      </c>
      <c r="L23" s="94">
        <f t="shared" si="5"/>
        <v>0</v>
      </c>
    </row>
    <row r="24" spans="1:12" x14ac:dyDescent="0.2">
      <c r="A24" s="50">
        <f t="shared" si="4"/>
        <v>21</v>
      </c>
      <c r="B24" s="150"/>
      <c r="C24" s="85" t="s">
        <v>118</v>
      </c>
      <c r="D24" s="83" t="s">
        <v>185</v>
      </c>
      <c r="E24" s="53" t="s">
        <v>188</v>
      </c>
      <c r="F24" s="21"/>
      <c r="G24" s="85"/>
      <c r="H24" s="33"/>
      <c r="I24" s="85">
        <v>1</v>
      </c>
      <c r="J24" s="33"/>
      <c r="K24" s="86">
        <f t="shared" si="3"/>
        <v>0</v>
      </c>
      <c r="L24" s="94">
        <f t="shared" si="5"/>
        <v>0</v>
      </c>
    </row>
    <row r="25" spans="1:12" x14ac:dyDescent="0.2">
      <c r="A25" s="50">
        <f t="shared" si="4"/>
        <v>22</v>
      </c>
      <c r="B25" s="150"/>
      <c r="C25" s="85" t="s">
        <v>120</v>
      </c>
      <c r="D25" s="83" t="s">
        <v>186</v>
      </c>
      <c r="E25" s="53" t="s">
        <v>188</v>
      </c>
      <c r="F25" s="18"/>
      <c r="G25" s="85"/>
      <c r="H25" s="29"/>
      <c r="I25" s="85">
        <v>1</v>
      </c>
      <c r="J25" s="33"/>
      <c r="K25" s="86">
        <f t="shared" si="3"/>
        <v>0</v>
      </c>
      <c r="L25" s="94">
        <f t="shared" si="5"/>
        <v>0</v>
      </c>
    </row>
    <row r="26" spans="1:12" x14ac:dyDescent="0.2">
      <c r="A26" s="50">
        <f t="shared" si="4"/>
        <v>23</v>
      </c>
      <c r="B26" s="151"/>
      <c r="C26" s="85" t="s">
        <v>190</v>
      </c>
      <c r="D26" s="83" t="s">
        <v>191</v>
      </c>
      <c r="E26" s="53"/>
      <c r="F26" s="15"/>
      <c r="G26" s="85">
        <v>1</v>
      </c>
      <c r="H26" s="37"/>
      <c r="I26" s="85"/>
      <c r="J26" s="37"/>
      <c r="K26" s="91">
        <f t="shared" si="3"/>
        <v>0</v>
      </c>
      <c r="L26" s="92">
        <f t="shared" si="5"/>
        <v>0</v>
      </c>
    </row>
    <row r="27" spans="1:12" ht="14.25" customHeight="1" x14ac:dyDescent="0.2">
      <c r="A27" s="95">
        <f t="shared" si="4"/>
        <v>24</v>
      </c>
      <c r="B27" s="76" t="s">
        <v>26</v>
      </c>
      <c r="C27" s="77" t="s">
        <v>27</v>
      </c>
      <c r="D27" s="78" t="s">
        <v>28</v>
      </c>
      <c r="E27" s="79">
        <v>2000</v>
      </c>
      <c r="F27" s="13"/>
      <c r="G27" s="77"/>
      <c r="H27" s="1"/>
      <c r="I27" s="77">
        <v>1</v>
      </c>
      <c r="J27" s="1"/>
      <c r="K27" s="96">
        <f t="shared" si="3"/>
        <v>0</v>
      </c>
      <c r="L27" s="92">
        <f t="shared" si="5"/>
        <v>0</v>
      </c>
    </row>
    <row r="28" spans="1:12" ht="14.25" customHeight="1" x14ac:dyDescent="0.2">
      <c r="A28" s="50">
        <f t="shared" si="4"/>
        <v>25</v>
      </c>
      <c r="B28" s="97" t="s">
        <v>127</v>
      </c>
      <c r="C28" s="98" t="s">
        <v>128</v>
      </c>
      <c r="D28" s="99" t="s">
        <v>129</v>
      </c>
      <c r="E28" s="100">
        <v>2500</v>
      </c>
      <c r="F28" s="26"/>
      <c r="G28" s="98"/>
      <c r="H28" s="27"/>
      <c r="I28" s="98">
        <v>1</v>
      </c>
      <c r="J28" s="27"/>
      <c r="K28" s="54">
        <f t="shared" si="3"/>
        <v>0</v>
      </c>
      <c r="L28" s="55">
        <f t="shared" si="5"/>
        <v>0</v>
      </c>
    </row>
    <row r="29" spans="1:12" x14ac:dyDescent="0.2">
      <c r="A29" s="75">
        <f t="shared" si="4"/>
        <v>26</v>
      </c>
      <c r="B29" s="76" t="s">
        <v>29</v>
      </c>
      <c r="C29" s="77" t="s">
        <v>27</v>
      </c>
      <c r="D29" s="78" t="s">
        <v>30</v>
      </c>
      <c r="E29" s="79">
        <v>3500</v>
      </c>
      <c r="F29" s="13"/>
      <c r="G29" s="77"/>
      <c r="H29" s="1"/>
      <c r="I29" s="77">
        <v>1</v>
      </c>
      <c r="J29" s="1"/>
      <c r="K29" s="66">
        <f t="shared" si="3"/>
        <v>0</v>
      </c>
      <c r="L29" s="80">
        <f t="shared" si="5"/>
        <v>0</v>
      </c>
    </row>
    <row r="30" spans="1:12" x14ac:dyDescent="0.2">
      <c r="A30" s="95">
        <f t="shared" si="4"/>
        <v>27</v>
      </c>
      <c r="B30" s="76" t="s">
        <v>31</v>
      </c>
      <c r="C30" s="77" t="s">
        <v>27</v>
      </c>
      <c r="D30" s="78" t="s">
        <v>32</v>
      </c>
      <c r="E30" s="79">
        <v>12000</v>
      </c>
      <c r="F30" s="13"/>
      <c r="G30" s="77"/>
      <c r="H30" s="1"/>
      <c r="I30" s="77">
        <v>1</v>
      </c>
      <c r="J30" s="1"/>
      <c r="K30" s="66">
        <f t="shared" si="3"/>
        <v>0</v>
      </c>
      <c r="L30" s="101">
        <f t="shared" si="5"/>
        <v>0</v>
      </c>
    </row>
    <row r="31" spans="1:12" x14ac:dyDescent="0.2">
      <c r="A31" s="50">
        <f t="shared" si="4"/>
        <v>28</v>
      </c>
      <c r="B31" s="153" t="s">
        <v>33</v>
      </c>
      <c r="C31" s="81" t="s">
        <v>34</v>
      </c>
      <c r="D31" s="102" t="s">
        <v>35</v>
      </c>
      <c r="E31" s="103">
        <v>5000</v>
      </c>
      <c r="F31" s="17"/>
      <c r="G31" s="81"/>
      <c r="H31" s="6"/>
      <c r="I31" s="81">
        <v>1</v>
      </c>
      <c r="J31" s="4"/>
      <c r="K31" s="104">
        <f t="shared" si="3"/>
        <v>0</v>
      </c>
      <c r="L31" s="67">
        <f t="shared" si="5"/>
        <v>0</v>
      </c>
    </row>
    <row r="32" spans="1:12" x14ac:dyDescent="0.2">
      <c r="A32" s="50">
        <f t="shared" si="4"/>
        <v>29</v>
      </c>
      <c r="B32" s="153"/>
      <c r="C32" s="81" t="s">
        <v>36</v>
      </c>
      <c r="D32" s="102" t="s">
        <v>37</v>
      </c>
      <c r="E32" s="103">
        <v>4000</v>
      </c>
      <c r="F32" s="18"/>
      <c r="G32" s="81"/>
      <c r="H32" s="5"/>
      <c r="I32" s="81">
        <v>1</v>
      </c>
      <c r="J32" s="7"/>
      <c r="K32" s="54">
        <f t="shared" si="3"/>
        <v>0</v>
      </c>
      <c r="L32" s="105">
        <f t="shared" si="5"/>
        <v>0</v>
      </c>
    </row>
    <row r="33" spans="1:12" x14ac:dyDescent="0.2">
      <c r="A33" s="50">
        <f t="shared" si="4"/>
        <v>30</v>
      </c>
      <c r="B33" s="153"/>
      <c r="C33" s="81" t="s">
        <v>38</v>
      </c>
      <c r="D33" s="102" t="s">
        <v>39</v>
      </c>
      <c r="E33" s="103">
        <v>4000</v>
      </c>
      <c r="F33" s="18"/>
      <c r="G33" s="81"/>
      <c r="H33" s="5"/>
      <c r="I33" s="81">
        <v>1</v>
      </c>
      <c r="J33" s="9"/>
      <c r="K33" s="106">
        <f t="shared" si="3"/>
        <v>0</v>
      </c>
      <c r="L33" s="105">
        <f t="shared" si="5"/>
        <v>0</v>
      </c>
    </row>
    <row r="34" spans="1:12" x14ac:dyDescent="0.2">
      <c r="A34" s="50">
        <f t="shared" si="4"/>
        <v>31</v>
      </c>
      <c r="B34" s="153"/>
      <c r="C34" s="81" t="s">
        <v>40</v>
      </c>
      <c r="D34" s="102" t="s">
        <v>41</v>
      </c>
      <c r="E34" s="103">
        <v>4000</v>
      </c>
      <c r="F34" s="14"/>
      <c r="G34" s="81"/>
      <c r="H34" s="5"/>
      <c r="I34" s="81">
        <v>1</v>
      </c>
      <c r="J34" s="9"/>
      <c r="K34" s="106">
        <f t="shared" si="3"/>
        <v>0</v>
      </c>
      <c r="L34" s="105">
        <f t="shared" si="5"/>
        <v>0</v>
      </c>
    </row>
    <row r="35" spans="1:12" x14ac:dyDescent="0.2">
      <c r="A35" s="50">
        <f t="shared" si="4"/>
        <v>32</v>
      </c>
      <c r="B35" s="97" t="s">
        <v>130</v>
      </c>
      <c r="C35" s="98" t="s">
        <v>128</v>
      </c>
      <c r="D35" s="99" t="s">
        <v>131</v>
      </c>
      <c r="E35" s="100">
        <v>10000</v>
      </c>
      <c r="F35" s="26"/>
      <c r="G35" s="98"/>
      <c r="H35" s="27"/>
      <c r="I35" s="98">
        <v>1</v>
      </c>
      <c r="J35" s="27"/>
      <c r="K35" s="107">
        <f t="shared" si="3"/>
        <v>0</v>
      </c>
      <c r="L35" s="101">
        <f t="shared" si="5"/>
        <v>0</v>
      </c>
    </row>
    <row r="36" spans="1:12" x14ac:dyDescent="0.2">
      <c r="A36" s="75">
        <f t="shared" si="4"/>
        <v>33</v>
      </c>
      <c r="B36" s="76" t="s">
        <v>42</v>
      </c>
      <c r="C36" s="77" t="s">
        <v>27</v>
      </c>
      <c r="D36" s="78" t="s">
        <v>43</v>
      </c>
      <c r="E36" s="72">
        <v>2100</v>
      </c>
      <c r="F36" s="13"/>
      <c r="G36" s="77"/>
      <c r="H36" s="1"/>
      <c r="I36" s="77">
        <v>1</v>
      </c>
      <c r="J36" s="1"/>
      <c r="K36" s="66">
        <f t="shared" si="3"/>
        <v>0</v>
      </c>
      <c r="L36" s="101">
        <f t="shared" si="5"/>
        <v>0</v>
      </c>
    </row>
    <row r="37" spans="1:12" x14ac:dyDescent="0.2">
      <c r="A37" s="62">
        <f t="shared" si="4"/>
        <v>34</v>
      </c>
      <c r="B37" s="76" t="s">
        <v>44</v>
      </c>
      <c r="C37" s="77" t="s">
        <v>27</v>
      </c>
      <c r="D37" s="78" t="s">
        <v>45</v>
      </c>
      <c r="E37" s="79">
        <v>2100</v>
      </c>
      <c r="F37" s="13"/>
      <c r="G37" s="77"/>
      <c r="H37" s="1"/>
      <c r="I37" s="77">
        <v>1</v>
      </c>
      <c r="J37" s="1"/>
      <c r="K37" s="66">
        <f t="shared" si="3"/>
        <v>0</v>
      </c>
      <c r="L37" s="80">
        <f t="shared" si="5"/>
        <v>0</v>
      </c>
    </row>
    <row r="38" spans="1:12" x14ac:dyDescent="0.2">
      <c r="A38" s="75">
        <f t="shared" si="4"/>
        <v>35</v>
      </c>
      <c r="B38" s="76" t="s">
        <v>46</v>
      </c>
      <c r="C38" s="77" t="s">
        <v>27</v>
      </c>
      <c r="D38" s="78" t="s">
        <v>47</v>
      </c>
      <c r="E38" s="79">
        <v>7000</v>
      </c>
      <c r="F38" s="13"/>
      <c r="G38" s="77"/>
      <c r="H38" s="1"/>
      <c r="I38" s="77">
        <v>1</v>
      </c>
      <c r="J38" s="1"/>
      <c r="K38" s="108">
        <f t="shared" si="3"/>
        <v>0</v>
      </c>
      <c r="L38" s="101">
        <f t="shared" si="5"/>
        <v>0</v>
      </c>
    </row>
    <row r="39" spans="1:12" x14ac:dyDescent="0.2">
      <c r="A39" s="50">
        <f t="shared" si="4"/>
        <v>36</v>
      </c>
      <c r="B39" s="109" t="s">
        <v>132</v>
      </c>
      <c r="C39" s="51" t="s">
        <v>128</v>
      </c>
      <c r="D39" s="52" t="s">
        <v>133</v>
      </c>
      <c r="E39" s="53">
        <v>1000</v>
      </c>
      <c r="F39" s="20"/>
      <c r="G39" s="51"/>
      <c r="H39" s="7"/>
      <c r="I39" s="51">
        <v>1</v>
      </c>
      <c r="J39" s="28"/>
      <c r="K39" s="54">
        <f t="shared" si="3"/>
        <v>0</v>
      </c>
      <c r="L39" s="55">
        <f t="shared" si="5"/>
        <v>0</v>
      </c>
    </row>
    <row r="40" spans="1:12" x14ac:dyDescent="0.2">
      <c r="A40" s="50">
        <f t="shared" si="4"/>
        <v>37</v>
      </c>
      <c r="B40" s="110"/>
      <c r="C40" s="56" t="s">
        <v>128</v>
      </c>
      <c r="D40" s="57" t="s">
        <v>134</v>
      </c>
      <c r="E40" s="58">
        <v>2000</v>
      </c>
      <c r="F40" s="23"/>
      <c r="G40" s="56"/>
      <c r="H40" s="11"/>
      <c r="I40" s="56">
        <v>1</v>
      </c>
      <c r="J40" s="24"/>
      <c r="K40" s="59">
        <f t="shared" si="3"/>
        <v>0</v>
      </c>
      <c r="L40" s="60">
        <f t="shared" si="5"/>
        <v>0</v>
      </c>
    </row>
    <row r="41" spans="1:12" x14ac:dyDescent="0.2">
      <c r="A41" s="75">
        <f t="shared" si="4"/>
        <v>38</v>
      </c>
      <c r="B41" s="97" t="s">
        <v>135</v>
      </c>
      <c r="C41" s="98" t="s">
        <v>128</v>
      </c>
      <c r="D41" s="99" t="s">
        <v>136</v>
      </c>
      <c r="E41" s="100">
        <v>1500</v>
      </c>
      <c r="F41" s="26"/>
      <c r="G41" s="98"/>
      <c r="H41" s="27"/>
      <c r="I41" s="98">
        <v>1</v>
      </c>
      <c r="J41" s="27"/>
      <c r="K41" s="59">
        <f t="shared" si="3"/>
        <v>0</v>
      </c>
      <c r="L41" s="60">
        <f t="shared" si="5"/>
        <v>0</v>
      </c>
    </row>
    <row r="42" spans="1:12" x14ac:dyDescent="0.2">
      <c r="A42" s="95">
        <f t="shared" si="4"/>
        <v>39</v>
      </c>
      <c r="B42" s="111" t="s">
        <v>48</v>
      </c>
      <c r="C42" s="70" t="s">
        <v>27</v>
      </c>
      <c r="D42" s="71" t="s">
        <v>49</v>
      </c>
      <c r="E42" s="72">
        <v>2200</v>
      </c>
      <c r="F42" s="15"/>
      <c r="G42" s="51"/>
      <c r="H42" s="8"/>
      <c r="I42" s="51">
        <v>1</v>
      </c>
      <c r="J42" s="8"/>
      <c r="K42" s="66">
        <f t="shared" si="3"/>
        <v>0</v>
      </c>
      <c r="L42" s="80">
        <f t="shared" si="5"/>
        <v>0</v>
      </c>
    </row>
    <row r="43" spans="1:12" x14ac:dyDescent="0.2">
      <c r="A43" s="50"/>
      <c r="B43" s="109" t="s">
        <v>175</v>
      </c>
      <c r="C43" s="112"/>
      <c r="D43" s="52" t="s">
        <v>176</v>
      </c>
      <c r="E43" s="53">
        <v>9000</v>
      </c>
      <c r="F43" s="35"/>
      <c r="G43" s="113"/>
      <c r="H43" s="7"/>
      <c r="I43" s="98">
        <v>1</v>
      </c>
      <c r="J43" s="7"/>
      <c r="K43" s="66">
        <f t="shared" si="3"/>
        <v>0</v>
      </c>
      <c r="L43" s="101">
        <f t="shared" si="5"/>
        <v>0</v>
      </c>
    </row>
    <row r="44" spans="1:12" x14ac:dyDescent="0.2">
      <c r="A44" s="61">
        <f t="shared" si="4"/>
        <v>41</v>
      </c>
      <c r="B44" s="155" t="s">
        <v>157</v>
      </c>
      <c r="C44" s="51" t="s">
        <v>153</v>
      </c>
      <c r="D44" s="114" t="s">
        <v>158</v>
      </c>
      <c r="E44" s="115">
        <v>29000</v>
      </c>
      <c r="F44" s="20"/>
      <c r="G44" s="113">
        <v>1</v>
      </c>
      <c r="H44" s="28"/>
      <c r="I44" s="51"/>
      <c r="J44" s="28"/>
      <c r="K44" s="116">
        <f t="shared" si="3"/>
        <v>0</v>
      </c>
      <c r="L44" s="55">
        <f t="shared" si="5"/>
        <v>0</v>
      </c>
    </row>
    <row r="45" spans="1:12" ht="38.25" x14ac:dyDescent="0.2">
      <c r="A45" s="50">
        <f t="shared" si="4"/>
        <v>42</v>
      </c>
      <c r="B45" s="156"/>
      <c r="C45" s="85" t="s">
        <v>154</v>
      </c>
      <c r="D45" s="83" t="s">
        <v>159</v>
      </c>
      <c r="E45" s="84">
        <v>26000</v>
      </c>
      <c r="F45" s="32"/>
      <c r="G45" s="85">
        <v>1</v>
      </c>
      <c r="H45" s="33"/>
      <c r="I45" s="85"/>
      <c r="J45" s="31"/>
      <c r="K45" s="86">
        <f t="shared" si="3"/>
        <v>0</v>
      </c>
      <c r="L45" s="94">
        <f t="shared" si="5"/>
        <v>0</v>
      </c>
    </row>
    <row r="46" spans="1:12" x14ac:dyDescent="0.2">
      <c r="A46" s="50">
        <f t="shared" si="4"/>
        <v>43</v>
      </c>
      <c r="B46" s="156"/>
      <c r="C46" s="51" t="s">
        <v>160</v>
      </c>
      <c r="D46" s="52" t="s">
        <v>161</v>
      </c>
      <c r="E46" s="53">
        <v>70000</v>
      </c>
      <c r="F46" s="15"/>
      <c r="G46" s="51">
        <v>1</v>
      </c>
      <c r="H46" s="5"/>
      <c r="I46" s="51"/>
      <c r="J46" s="9"/>
      <c r="K46" s="54">
        <f t="shared" si="3"/>
        <v>0</v>
      </c>
      <c r="L46" s="55">
        <f t="shared" si="5"/>
        <v>0</v>
      </c>
    </row>
    <row r="47" spans="1:12" x14ac:dyDescent="0.2">
      <c r="A47" s="50">
        <f t="shared" si="4"/>
        <v>44</v>
      </c>
      <c r="B47" s="156"/>
      <c r="C47" s="51" t="s">
        <v>162</v>
      </c>
      <c r="D47" s="52" t="s">
        <v>163</v>
      </c>
      <c r="E47" s="53">
        <v>50000</v>
      </c>
      <c r="F47" s="18"/>
      <c r="G47" s="51">
        <v>1</v>
      </c>
      <c r="H47" s="5"/>
      <c r="I47" s="51"/>
      <c r="J47" s="9"/>
      <c r="K47" s="54">
        <f t="shared" si="3"/>
        <v>0</v>
      </c>
      <c r="L47" s="55">
        <f t="shared" si="5"/>
        <v>0</v>
      </c>
    </row>
    <row r="48" spans="1:12" x14ac:dyDescent="0.2">
      <c r="A48" s="50">
        <f t="shared" si="4"/>
        <v>45</v>
      </c>
      <c r="B48" s="156"/>
      <c r="C48" s="51" t="s">
        <v>164</v>
      </c>
      <c r="D48" s="52" t="s">
        <v>165</v>
      </c>
      <c r="E48" s="53">
        <v>57000</v>
      </c>
      <c r="F48" s="19"/>
      <c r="G48" s="51">
        <v>1</v>
      </c>
      <c r="H48" s="5"/>
      <c r="I48" s="51"/>
      <c r="J48" s="9"/>
      <c r="K48" s="54">
        <f t="shared" si="3"/>
        <v>0</v>
      </c>
      <c r="L48" s="55">
        <f t="shared" si="5"/>
        <v>0</v>
      </c>
    </row>
    <row r="49" spans="1:12" x14ac:dyDescent="0.2">
      <c r="A49" s="50">
        <f t="shared" si="4"/>
        <v>46</v>
      </c>
      <c r="B49" s="156"/>
      <c r="C49" s="51" t="s">
        <v>155</v>
      </c>
      <c r="D49" s="52" t="s">
        <v>166</v>
      </c>
      <c r="E49" s="53">
        <v>260000</v>
      </c>
      <c r="F49" s="19"/>
      <c r="G49" s="51"/>
      <c r="H49" s="5"/>
      <c r="I49" s="51"/>
      <c r="J49" s="9"/>
      <c r="K49" s="54">
        <f t="shared" si="3"/>
        <v>0</v>
      </c>
      <c r="L49" s="55">
        <f t="shared" si="5"/>
        <v>0</v>
      </c>
    </row>
    <row r="50" spans="1:12" x14ac:dyDescent="0.2">
      <c r="A50" s="50">
        <f t="shared" si="4"/>
        <v>47</v>
      </c>
      <c r="B50" s="156"/>
      <c r="C50" s="51" t="s">
        <v>156</v>
      </c>
      <c r="D50" s="52" t="s">
        <v>167</v>
      </c>
      <c r="E50" s="53">
        <v>520000</v>
      </c>
      <c r="F50" s="19"/>
      <c r="G50" s="51"/>
      <c r="H50" s="25"/>
      <c r="I50" s="51"/>
      <c r="J50" s="9"/>
      <c r="K50" s="54">
        <f t="shared" si="3"/>
        <v>0</v>
      </c>
      <c r="L50" s="55">
        <f t="shared" si="5"/>
        <v>0</v>
      </c>
    </row>
    <row r="51" spans="1:12" x14ac:dyDescent="0.2">
      <c r="A51" s="50">
        <f t="shared" si="4"/>
        <v>48</v>
      </c>
      <c r="B51" s="156"/>
      <c r="C51" s="51" t="s">
        <v>168</v>
      </c>
      <c r="D51" s="52" t="s">
        <v>169</v>
      </c>
      <c r="E51" s="53">
        <v>570000</v>
      </c>
      <c r="F51" s="19"/>
      <c r="G51" s="51">
        <v>1</v>
      </c>
      <c r="H51" s="7"/>
      <c r="I51" s="51"/>
      <c r="J51" s="9"/>
      <c r="K51" s="54">
        <f t="shared" si="3"/>
        <v>0</v>
      </c>
      <c r="L51" s="55">
        <f t="shared" si="5"/>
        <v>0</v>
      </c>
    </row>
    <row r="52" spans="1:12" ht="38.25" x14ac:dyDescent="0.2">
      <c r="A52" s="50">
        <f t="shared" si="4"/>
        <v>49</v>
      </c>
      <c r="B52" s="157"/>
      <c r="C52" s="88" t="s">
        <v>170</v>
      </c>
      <c r="D52" s="89" t="s">
        <v>171</v>
      </c>
      <c r="E52" s="58">
        <v>114000</v>
      </c>
      <c r="F52" s="22"/>
      <c r="G52" s="56">
        <v>1</v>
      </c>
      <c r="H52" s="11"/>
      <c r="I52" s="56"/>
      <c r="J52" s="11"/>
      <c r="K52" s="59">
        <f t="shared" si="3"/>
        <v>0</v>
      </c>
      <c r="L52" s="60">
        <f t="shared" si="5"/>
        <v>0</v>
      </c>
    </row>
    <row r="53" spans="1:12" x14ac:dyDescent="0.2">
      <c r="A53" s="61">
        <f t="shared" si="4"/>
        <v>50</v>
      </c>
      <c r="B53" s="149" t="s">
        <v>51</v>
      </c>
      <c r="C53" s="117" t="s">
        <v>17</v>
      </c>
      <c r="D53" s="118" t="s">
        <v>52</v>
      </c>
      <c r="E53" s="119">
        <v>7200</v>
      </c>
      <c r="F53" s="17"/>
      <c r="G53" s="117"/>
      <c r="H53" s="6"/>
      <c r="I53" s="117">
        <v>1</v>
      </c>
      <c r="J53" s="4"/>
      <c r="K53" s="66">
        <f t="shared" si="3"/>
        <v>0</v>
      </c>
      <c r="L53" s="80">
        <f t="shared" si="5"/>
        <v>0</v>
      </c>
    </row>
    <row r="54" spans="1:12" x14ac:dyDescent="0.2">
      <c r="A54" s="50">
        <f t="shared" si="4"/>
        <v>51</v>
      </c>
      <c r="B54" s="151"/>
      <c r="C54" s="120" t="s">
        <v>25</v>
      </c>
      <c r="D54" s="121" t="s">
        <v>53</v>
      </c>
      <c r="E54" s="122">
        <v>100000</v>
      </c>
      <c r="F54" s="22"/>
      <c r="G54" s="120">
        <v>1</v>
      </c>
      <c r="H54" s="11"/>
      <c r="I54" s="120"/>
      <c r="J54" s="11"/>
      <c r="K54" s="73">
        <f t="shared" si="3"/>
        <v>0</v>
      </c>
      <c r="L54" s="67">
        <f t="shared" si="5"/>
        <v>0</v>
      </c>
    </row>
    <row r="55" spans="1:12" x14ac:dyDescent="0.2">
      <c r="A55" s="61">
        <f t="shared" si="4"/>
        <v>52</v>
      </c>
      <c r="B55" s="149" t="s">
        <v>54</v>
      </c>
      <c r="C55" s="68" t="s">
        <v>17</v>
      </c>
      <c r="D55" s="123" t="s">
        <v>55</v>
      </c>
      <c r="E55" s="124">
        <v>7200</v>
      </c>
      <c r="F55" s="21"/>
      <c r="H55" s="7"/>
      <c r="I55" s="68">
        <v>1</v>
      </c>
      <c r="J55" s="7"/>
      <c r="K55" s="66">
        <f t="shared" si="3"/>
        <v>0</v>
      </c>
      <c r="L55" s="80">
        <f t="shared" si="5"/>
        <v>0</v>
      </c>
    </row>
    <row r="56" spans="1:12" x14ac:dyDescent="0.2">
      <c r="A56" s="125">
        <f t="shared" si="4"/>
        <v>53</v>
      </c>
      <c r="B56" s="151"/>
      <c r="C56" s="120" t="s">
        <v>25</v>
      </c>
      <c r="D56" s="121" t="s">
        <v>56</v>
      </c>
      <c r="E56" s="122">
        <v>100000</v>
      </c>
      <c r="F56" s="23"/>
      <c r="G56" s="120">
        <v>1</v>
      </c>
      <c r="H56" s="11"/>
      <c r="I56" s="120"/>
      <c r="J56" s="11"/>
      <c r="K56" s="73">
        <f t="shared" si="3"/>
        <v>0</v>
      </c>
      <c r="L56" s="67">
        <f t="shared" si="5"/>
        <v>0</v>
      </c>
    </row>
    <row r="57" spans="1:12" x14ac:dyDescent="0.2">
      <c r="A57" s="50">
        <f t="shared" si="4"/>
        <v>54</v>
      </c>
      <c r="B57" s="153" t="s">
        <v>57</v>
      </c>
      <c r="C57" s="68" t="s">
        <v>34</v>
      </c>
      <c r="D57" s="123" t="s">
        <v>58</v>
      </c>
      <c r="E57" s="124">
        <v>7000</v>
      </c>
      <c r="F57" s="21"/>
      <c r="G57" s="68">
        <v>1</v>
      </c>
      <c r="H57" s="7"/>
      <c r="J57" s="7"/>
      <c r="K57" s="66">
        <f t="shared" si="3"/>
        <v>0</v>
      </c>
      <c r="L57" s="80">
        <f t="shared" si="5"/>
        <v>0</v>
      </c>
    </row>
    <row r="58" spans="1:12" x14ac:dyDescent="0.2">
      <c r="A58" s="50">
        <f t="shared" si="4"/>
        <v>55</v>
      </c>
      <c r="B58" s="153"/>
      <c r="C58" s="68" t="s">
        <v>36</v>
      </c>
      <c r="D58" s="123" t="s">
        <v>59</v>
      </c>
      <c r="E58" s="124">
        <v>5000</v>
      </c>
      <c r="F58" s="18"/>
      <c r="G58" s="68">
        <v>1</v>
      </c>
      <c r="H58" s="9"/>
      <c r="I58" s="126"/>
      <c r="J58" s="9"/>
      <c r="K58" s="54">
        <f t="shared" si="3"/>
        <v>0</v>
      </c>
      <c r="L58" s="67">
        <f t="shared" si="5"/>
        <v>0</v>
      </c>
    </row>
    <row r="59" spans="1:12" x14ac:dyDescent="0.2">
      <c r="A59" s="50">
        <f t="shared" si="4"/>
        <v>56</v>
      </c>
      <c r="B59" s="153"/>
      <c r="C59" s="68" t="s">
        <v>38</v>
      </c>
      <c r="D59" s="123" t="s">
        <v>60</v>
      </c>
      <c r="E59" s="124">
        <v>5000</v>
      </c>
      <c r="F59" s="18"/>
      <c r="G59" s="68">
        <v>1</v>
      </c>
      <c r="H59" s="9"/>
      <c r="J59" s="9"/>
      <c r="K59" s="54">
        <f t="shared" si="3"/>
        <v>0</v>
      </c>
      <c r="L59" s="67">
        <f t="shared" si="5"/>
        <v>0</v>
      </c>
    </row>
    <row r="60" spans="1:12" x14ac:dyDescent="0.2">
      <c r="A60" s="125">
        <f t="shared" si="4"/>
        <v>57</v>
      </c>
      <c r="B60" s="153"/>
      <c r="C60" s="127" t="s">
        <v>40</v>
      </c>
      <c r="D60" s="128" t="s">
        <v>61</v>
      </c>
      <c r="E60" s="129">
        <v>5000</v>
      </c>
      <c r="F60" s="12"/>
      <c r="G60" s="127">
        <v>1</v>
      </c>
      <c r="H60" s="8"/>
      <c r="I60" s="127"/>
      <c r="J60" s="8"/>
      <c r="K60" s="73">
        <f t="shared" si="3"/>
        <v>0</v>
      </c>
      <c r="L60" s="67">
        <f t="shared" si="5"/>
        <v>0</v>
      </c>
    </row>
    <row r="61" spans="1:12" x14ac:dyDescent="0.2">
      <c r="A61" s="69">
        <f t="shared" si="4"/>
        <v>58</v>
      </c>
      <c r="B61" s="76" t="s">
        <v>62</v>
      </c>
      <c r="C61" s="130" t="s">
        <v>17</v>
      </c>
      <c r="D61" s="76" t="s">
        <v>63</v>
      </c>
      <c r="E61" s="131">
        <v>20000</v>
      </c>
      <c r="F61" s="13"/>
      <c r="G61" s="130"/>
      <c r="H61" s="1"/>
      <c r="I61" s="130">
        <v>1</v>
      </c>
      <c r="J61" s="1"/>
      <c r="K61" s="66">
        <f t="shared" si="3"/>
        <v>0</v>
      </c>
      <c r="L61" s="80">
        <f t="shared" si="5"/>
        <v>0</v>
      </c>
    </row>
    <row r="62" spans="1:12" x14ac:dyDescent="0.2">
      <c r="A62" s="50">
        <f t="shared" si="4"/>
        <v>59</v>
      </c>
      <c r="B62" s="118" t="s">
        <v>177</v>
      </c>
      <c r="C62" s="68" t="s">
        <v>34</v>
      </c>
      <c r="D62" s="132" t="s">
        <v>178</v>
      </c>
      <c r="E62" s="133">
        <v>30000</v>
      </c>
      <c r="F62" s="34"/>
      <c r="G62" s="134">
        <v>1</v>
      </c>
      <c r="H62" s="6"/>
      <c r="I62" s="134"/>
      <c r="J62" s="4"/>
      <c r="K62" s="66">
        <f t="shared" si="3"/>
        <v>0</v>
      </c>
      <c r="L62" s="80">
        <f t="shared" si="5"/>
        <v>0</v>
      </c>
    </row>
    <row r="63" spans="1:12" x14ac:dyDescent="0.2">
      <c r="A63" s="50">
        <f t="shared" si="4"/>
        <v>60</v>
      </c>
      <c r="B63" s="132"/>
      <c r="C63" s="68" t="s">
        <v>36</v>
      </c>
      <c r="D63" s="132" t="s">
        <v>179</v>
      </c>
      <c r="E63" s="133">
        <v>20000</v>
      </c>
      <c r="F63" s="19"/>
      <c r="G63" s="134">
        <v>1</v>
      </c>
      <c r="H63" s="9"/>
      <c r="I63" s="134"/>
      <c r="J63" s="7"/>
      <c r="K63" s="54">
        <f t="shared" si="3"/>
        <v>0</v>
      </c>
      <c r="L63" s="55">
        <f t="shared" si="5"/>
        <v>0</v>
      </c>
    </row>
    <row r="64" spans="1:12" x14ac:dyDescent="0.2">
      <c r="A64" s="50">
        <f t="shared" si="4"/>
        <v>61</v>
      </c>
      <c r="B64" s="132"/>
      <c r="C64" s="68" t="s">
        <v>38</v>
      </c>
      <c r="D64" s="132" t="s">
        <v>180</v>
      </c>
      <c r="E64" s="133">
        <v>20000</v>
      </c>
      <c r="F64" s="19"/>
      <c r="G64" s="134">
        <v>1</v>
      </c>
      <c r="H64" s="5"/>
      <c r="I64" s="134"/>
      <c r="J64" s="9"/>
      <c r="K64" s="54">
        <f t="shared" si="3"/>
        <v>0</v>
      </c>
      <c r="L64" s="55">
        <f t="shared" si="5"/>
        <v>0</v>
      </c>
    </row>
    <row r="65" spans="1:12" x14ac:dyDescent="0.2">
      <c r="A65" s="50">
        <f t="shared" si="4"/>
        <v>62</v>
      </c>
      <c r="B65" s="132"/>
      <c r="C65" s="134" t="s">
        <v>40</v>
      </c>
      <c r="D65" s="132" t="s">
        <v>181</v>
      </c>
      <c r="E65" s="133">
        <v>20000</v>
      </c>
      <c r="F65" s="19"/>
      <c r="G65" s="134">
        <v>1</v>
      </c>
      <c r="H65" s="5"/>
      <c r="I65" s="134"/>
      <c r="J65" s="9"/>
      <c r="K65" s="54">
        <f t="shared" si="3"/>
        <v>0</v>
      </c>
      <c r="L65" s="55">
        <f t="shared" si="5"/>
        <v>0</v>
      </c>
    </row>
    <row r="66" spans="1:12" x14ac:dyDescent="0.2">
      <c r="A66" s="69">
        <f t="shared" si="4"/>
        <v>63</v>
      </c>
      <c r="B66" s="128"/>
      <c r="C66" s="120" t="s">
        <v>164</v>
      </c>
      <c r="D66" s="132" t="s">
        <v>182</v>
      </c>
      <c r="E66" s="133">
        <v>40000</v>
      </c>
      <c r="F66" s="10"/>
      <c r="G66" s="134">
        <v>1</v>
      </c>
      <c r="H66" s="3"/>
      <c r="I66" s="134"/>
      <c r="J66" s="8"/>
      <c r="K66" s="73">
        <f t="shared" si="3"/>
        <v>0</v>
      </c>
      <c r="L66" s="60">
        <f t="shared" si="5"/>
        <v>0</v>
      </c>
    </row>
    <row r="67" spans="1:12" x14ac:dyDescent="0.2">
      <c r="A67" s="62">
        <f t="shared" si="4"/>
        <v>64</v>
      </c>
      <c r="B67" s="153" t="s">
        <v>64</v>
      </c>
      <c r="C67" s="135" t="s">
        <v>17</v>
      </c>
      <c r="D67" s="136" t="s">
        <v>65</v>
      </c>
      <c r="E67" s="137">
        <v>2000</v>
      </c>
      <c r="F67" s="17"/>
      <c r="G67" s="113"/>
      <c r="H67" s="6"/>
      <c r="I67" s="135">
        <v>1</v>
      </c>
      <c r="J67" s="6"/>
      <c r="K67" s="66">
        <f t="shared" si="3"/>
        <v>0</v>
      </c>
      <c r="L67" s="80">
        <f t="shared" si="5"/>
        <v>0</v>
      </c>
    </row>
    <row r="68" spans="1:12" x14ac:dyDescent="0.2">
      <c r="A68" s="69">
        <f t="shared" si="4"/>
        <v>65</v>
      </c>
      <c r="B68" s="153"/>
      <c r="C68" s="127" t="s">
        <v>25</v>
      </c>
      <c r="D68" s="128" t="s">
        <v>66</v>
      </c>
      <c r="E68" s="129">
        <v>25000</v>
      </c>
      <c r="F68" s="12"/>
      <c r="G68" s="127"/>
      <c r="H68" s="8"/>
      <c r="I68" s="127">
        <v>1</v>
      </c>
      <c r="J68" s="8"/>
      <c r="K68" s="73">
        <f t="shared" si="3"/>
        <v>0</v>
      </c>
      <c r="L68" s="67">
        <f t="shared" si="5"/>
        <v>0</v>
      </c>
    </row>
    <row r="69" spans="1:12" x14ac:dyDescent="0.2">
      <c r="A69" s="50">
        <f t="shared" si="4"/>
        <v>66</v>
      </c>
      <c r="B69" s="154" t="s">
        <v>148</v>
      </c>
      <c r="C69" s="51" t="s">
        <v>149</v>
      </c>
      <c r="D69" s="52" t="s">
        <v>150</v>
      </c>
      <c r="E69" s="53">
        <v>3500</v>
      </c>
      <c r="F69" s="15"/>
      <c r="G69" s="51"/>
      <c r="H69" s="7"/>
      <c r="I69" s="51">
        <v>1</v>
      </c>
      <c r="J69" s="7"/>
      <c r="K69" s="54">
        <f t="shared" si="3"/>
        <v>0</v>
      </c>
      <c r="L69" s="80">
        <f t="shared" si="5"/>
        <v>0</v>
      </c>
    </row>
    <row r="70" spans="1:12" x14ac:dyDescent="0.2">
      <c r="A70" s="50">
        <f t="shared" si="4"/>
        <v>67</v>
      </c>
      <c r="B70" s="152"/>
      <c r="C70" s="56" t="s">
        <v>151</v>
      </c>
      <c r="D70" s="57" t="s">
        <v>152</v>
      </c>
      <c r="E70" s="58">
        <v>30000</v>
      </c>
      <c r="F70" s="22"/>
      <c r="G70" s="56">
        <v>1</v>
      </c>
      <c r="H70" s="8"/>
      <c r="I70" s="56"/>
      <c r="J70" s="11"/>
      <c r="K70" s="59">
        <f t="shared" si="3"/>
        <v>0</v>
      </c>
      <c r="L70" s="60">
        <f t="shared" si="5"/>
        <v>0</v>
      </c>
    </row>
    <row r="71" spans="1:12" x14ac:dyDescent="0.2">
      <c r="A71" s="62">
        <f t="shared" si="4"/>
        <v>68</v>
      </c>
      <c r="B71" s="153" t="s">
        <v>67</v>
      </c>
      <c r="C71" s="68" t="s">
        <v>17</v>
      </c>
      <c r="D71" s="123">
        <v>43979202</v>
      </c>
      <c r="E71" s="124">
        <v>7000</v>
      </c>
      <c r="F71" s="14"/>
      <c r="G71" s="138">
        <v>1</v>
      </c>
      <c r="H71" s="6"/>
      <c r="I71" s="68">
        <v>1</v>
      </c>
      <c r="J71" s="4"/>
      <c r="K71" s="66">
        <f t="shared" si="3"/>
        <v>0</v>
      </c>
      <c r="L71" s="80">
        <f t="shared" si="5"/>
        <v>0</v>
      </c>
    </row>
    <row r="72" spans="1:12" x14ac:dyDescent="0.2">
      <c r="A72" s="69">
        <f t="shared" si="4"/>
        <v>69</v>
      </c>
      <c r="B72" s="153"/>
      <c r="C72" s="127" t="s">
        <v>25</v>
      </c>
      <c r="D72" s="128">
        <v>43979002</v>
      </c>
      <c r="E72" s="129">
        <v>25000</v>
      </c>
      <c r="F72" s="10"/>
      <c r="G72" s="127">
        <v>1</v>
      </c>
      <c r="H72" s="8"/>
      <c r="I72" s="139"/>
      <c r="J72" s="3"/>
      <c r="K72" s="73">
        <f t="shared" si="3"/>
        <v>0</v>
      </c>
      <c r="L72" s="67">
        <f t="shared" si="5"/>
        <v>0</v>
      </c>
    </row>
    <row r="73" spans="1:12" x14ac:dyDescent="0.2">
      <c r="A73" s="62">
        <f t="shared" si="4"/>
        <v>70</v>
      </c>
      <c r="B73" s="153" t="s">
        <v>68</v>
      </c>
      <c r="C73" s="68" t="s">
        <v>17</v>
      </c>
      <c r="D73" s="123">
        <v>44917602</v>
      </c>
      <c r="E73" s="124">
        <v>12000</v>
      </c>
      <c r="F73" s="14"/>
      <c r="G73" s="51">
        <v>1</v>
      </c>
      <c r="H73" s="6"/>
      <c r="J73" s="4"/>
      <c r="K73" s="66">
        <f t="shared" si="3"/>
        <v>0</v>
      </c>
      <c r="L73" s="80">
        <f t="shared" si="5"/>
        <v>0</v>
      </c>
    </row>
    <row r="74" spans="1:12" x14ac:dyDescent="0.2">
      <c r="A74" s="50">
        <f t="shared" si="4"/>
        <v>71</v>
      </c>
      <c r="B74" s="153"/>
      <c r="C74" s="68" t="s">
        <v>17</v>
      </c>
      <c r="D74" s="123">
        <v>44574802</v>
      </c>
      <c r="E74" s="124">
        <v>7000</v>
      </c>
      <c r="F74" s="19"/>
      <c r="G74" s="51">
        <v>1</v>
      </c>
      <c r="H74" s="9"/>
      <c r="J74" s="5"/>
      <c r="K74" s="54">
        <f t="shared" si="3"/>
        <v>0</v>
      </c>
      <c r="L74" s="67">
        <f t="shared" si="5"/>
        <v>0</v>
      </c>
    </row>
    <row r="75" spans="1:12" x14ac:dyDescent="0.2">
      <c r="A75" s="69">
        <f t="shared" si="4"/>
        <v>72</v>
      </c>
      <c r="B75" s="153"/>
      <c r="C75" s="127" t="s">
        <v>25</v>
      </c>
      <c r="D75" s="128">
        <v>44574302</v>
      </c>
      <c r="E75" s="129">
        <v>25000</v>
      </c>
      <c r="F75" s="10"/>
      <c r="G75" s="127">
        <v>1</v>
      </c>
      <c r="H75" s="8"/>
      <c r="I75" s="127"/>
      <c r="J75" s="8"/>
      <c r="K75" s="73">
        <f t="shared" si="3"/>
        <v>0</v>
      </c>
      <c r="L75" s="67">
        <f t="shared" si="5"/>
        <v>0</v>
      </c>
    </row>
    <row r="76" spans="1:12" x14ac:dyDescent="0.2">
      <c r="A76" s="95">
        <f t="shared" si="4"/>
        <v>73</v>
      </c>
      <c r="B76" s="74" t="s">
        <v>69</v>
      </c>
      <c r="C76" s="112" t="s">
        <v>17</v>
      </c>
      <c r="D76" s="140">
        <v>45807111</v>
      </c>
      <c r="E76" s="141">
        <v>12000</v>
      </c>
      <c r="F76" s="16"/>
      <c r="G76" s="142">
        <v>1</v>
      </c>
      <c r="H76" s="2"/>
      <c r="I76" s="112"/>
      <c r="J76" s="2"/>
      <c r="K76" s="66">
        <f t="shared" si="3"/>
        <v>0</v>
      </c>
      <c r="L76" s="80">
        <f t="shared" si="5"/>
        <v>0</v>
      </c>
    </row>
    <row r="77" spans="1:12" x14ac:dyDescent="0.2">
      <c r="A77" s="50">
        <f t="shared" si="4"/>
        <v>74</v>
      </c>
      <c r="B77" s="153" t="s">
        <v>70</v>
      </c>
      <c r="C77" s="68" t="s">
        <v>17</v>
      </c>
      <c r="D77" s="123">
        <v>43502302</v>
      </c>
      <c r="E77" s="124">
        <v>3000</v>
      </c>
      <c r="F77" s="14"/>
      <c r="H77" s="7"/>
      <c r="I77" s="68">
        <v>1</v>
      </c>
      <c r="J77" s="7"/>
      <c r="K77" s="66">
        <f t="shared" si="3"/>
        <v>0</v>
      </c>
      <c r="L77" s="80">
        <f t="shared" si="5"/>
        <v>0</v>
      </c>
    </row>
    <row r="78" spans="1:12" x14ac:dyDescent="0.2">
      <c r="A78" s="50">
        <f t="shared" si="4"/>
        <v>75</v>
      </c>
      <c r="B78" s="153"/>
      <c r="C78" s="127" t="s">
        <v>25</v>
      </c>
      <c r="D78" s="128">
        <v>43501902</v>
      </c>
      <c r="E78" s="129">
        <v>20000</v>
      </c>
      <c r="F78" s="10"/>
      <c r="G78" s="127">
        <v>1</v>
      </c>
      <c r="H78" s="8"/>
      <c r="I78" s="127"/>
      <c r="J78" s="8"/>
      <c r="K78" s="73">
        <f t="shared" si="3"/>
        <v>0</v>
      </c>
      <c r="L78" s="67">
        <f t="shared" si="5"/>
        <v>0</v>
      </c>
    </row>
    <row r="79" spans="1:12" x14ac:dyDescent="0.2">
      <c r="A79" s="62">
        <f t="shared" si="4"/>
        <v>76</v>
      </c>
      <c r="B79" s="149" t="s">
        <v>71</v>
      </c>
      <c r="C79" s="68" t="s">
        <v>34</v>
      </c>
      <c r="D79" s="123">
        <v>43865724</v>
      </c>
      <c r="E79" s="124">
        <v>8000</v>
      </c>
      <c r="F79" s="14"/>
      <c r="H79" s="7"/>
      <c r="I79" s="68">
        <v>1</v>
      </c>
      <c r="J79" s="7"/>
      <c r="K79" s="66">
        <f t="shared" si="3"/>
        <v>0</v>
      </c>
      <c r="L79" s="80">
        <f t="shared" si="5"/>
        <v>0</v>
      </c>
    </row>
    <row r="80" spans="1:12" x14ac:dyDescent="0.2">
      <c r="A80" s="50">
        <f t="shared" si="4"/>
        <v>77</v>
      </c>
      <c r="B80" s="150"/>
      <c r="C80" s="68" t="s">
        <v>36</v>
      </c>
      <c r="D80" s="123">
        <v>43865723</v>
      </c>
      <c r="E80" s="124">
        <v>6000</v>
      </c>
      <c r="F80" s="19"/>
      <c r="H80" s="9"/>
      <c r="I80" s="68">
        <v>1</v>
      </c>
      <c r="J80" s="5"/>
      <c r="K80" s="54">
        <f t="shared" si="3"/>
        <v>0</v>
      </c>
      <c r="L80" s="67">
        <f t="shared" si="5"/>
        <v>0</v>
      </c>
    </row>
    <row r="81" spans="1:13" x14ac:dyDescent="0.2">
      <c r="A81" s="50">
        <f t="shared" si="4"/>
        <v>78</v>
      </c>
      <c r="B81" s="150"/>
      <c r="C81" s="68" t="s">
        <v>38</v>
      </c>
      <c r="D81" s="123">
        <v>43865722</v>
      </c>
      <c r="E81" s="124">
        <v>6000</v>
      </c>
      <c r="F81" s="19"/>
      <c r="H81" s="9"/>
      <c r="I81" s="68">
        <v>1</v>
      </c>
      <c r="J81" s="7"/>
      <c r="K81" s="54">
        <f t="shared" si="3"/>
        <v>0</v>
      </c>
      <c r="L81" s="67">
        <f t="shared" si="5"/>
        <v>0</v>
      </c>
    </row>
    <row r="82" spans="1:13" x14ac:dyDescent="0.2">
      <c r="A82" s="50">
        <f t="shared" si="4"/>
        <v>79</v>
      </c>
      <c r="B82" s="150"/>
      <c r="C82" s="68" t="s">
        <v>40</v>
      </c>
      <c r="D82" s="123">
        <v>43865721</v>
      </c>
      <c r="E82" s="124">
        <v>6000</v>
      </c>
      <c r="F82" s="18"/>
      <c r="H82" s="9"/>
      <c r="I82" s="68">
        <v>1</v>
      </c>
      <c r="J82" s="9"/>
      <c r="K82" s="54">
        <f t="shared" si="3"/>
        <v>0</v>
      </c>
      <c r="L82" s="67">
        <f t="shared" si="5"/>
        <v>0</v>
      </c>
    </row>
    <row r="83" spans="1:13" x14ac:dyDescent="0.2">
      <c r="A83" s="50">
        <f t="shared" si="4"/>
        <v>80</v>
      </c>
      <c r="B83" s="150"/>
      <c r="C83" s="68" t="s">
        <v>72</v>
      </c>
      <c r="D83" s="123">
        <v>43870024</v>
      </c>
      <c r="E83" s="124">
        <v>20000</v>
      </c>
      <c r="F83" s="14"/>
      <c r="G83" s="134">
        <v>1</v>
      </c>
      <c r="H83" s="9"/>
      <c r="J83" s="9"/>
      <c r="K83" s="54">
        <f t="shared" si="3"/>
        <v>0</v>
      </c>
      <c r="L83" s="67">
        <f t="shared" si="5"/>
        <v>0</v>
      </c>
    </row>
    <row r="84" spans="1:13" x14ac:dyDescent="0.2">
      <c r="A84" s="50">
        <f t="shared" si="4"/>
        <v>81</v>
      </c>
      <c r="B84" s="150"/>
      <c r="C84" s="68" t="s">
        <v>73</v>
      </c>
      <c r="D84" s="123">
        <v>43870023</v>
      </c>
      <c r="E84" s="124">
        <v>20000</v>
      </c>
      <c r="F84" s="18"/>
      <c r="G84" s="68">
        <v>1</v>
      </c>
      <c r="H84" s="9"/>
      <c r="J84" s="9"/>
      <c r="K84" s="54">
        <f t="shared" si="3"/>
        <v>0</v>
      </c>
      <c r="L84" s="67">
        <f t="shared" si="5"/>
        <v>0</v>
      </c>
    </row>
    <row r="85" spans="1:13" x14ac:dyDescent="0.2">
      <c r="A85" s="50">
        <f t="shared" si="4"/>
        <v>82</v>
      </c>
      <c r="B85" s="150"/>
      <c r="C85" s="68" t="s">
        <v>74</v>
      </c>
      <c r="D85" s="123">
        <v>43870022</v>
      </c>
      <c r="E85" s="124">
        <v>20000</v>
      </c>
      <c r="F85" s="14"/>
      <c r="G85" s="68">
        <v>1</v>
      </c>
      <c r="H85" s="5"/>
      <c r="J85" s="9"/>
      <c r="K85" s="54">
        <f t="shared" si="3"/>
        <v>0</v>
      </c>
      <c r="L85" s="67">
        <f t="shared" si="5"/>
        <v>0</v>
      </c>
    </row>
    <row r="86" spans="1:13" x14ac:dyDescent="0.2">
      <c r="A86" s="50">
        <f t="shared" si="4"/>
        <v>83</v>
      </c>
      <c r="B86" s="150"/>
      <c r="C86" s="68" t="s">
        <v>75</v>
      </c>
      <c r="D86" s="123">
        <v>43870021</v>
      </c>
      <c r="E86" s="124">
        <v>20000</v>
      </c>
      <c r="F86" s="18"/>
      <c r="G86" s="68">
        <v>1</v>
      </c>
      <c r="H86" s="5"/>
      <c r="J86" s="5"/>
      <c r="K86" s="54">
        <f t="shared" si="3"/>
        <v>0</v>
      </c>
      <c r="L86" s="67">
        <f t="shared" si="5"/>
        <v>0</v>
      </c>
    </row>
    <row r="87" spans="1:13" x14ac:dyDescent="0.2">
      <c r="A87" s="125">
        <f t="shared" si="4"/>
        <v>84</v>
      </c>
      <c r="B87" s="151"/>
      <c r="C87" s="120" t="s">
        <v>105</v>
      </c>
      <c r="D87" s="121">
        <v>43363412</v>
      </c>
      <c r="E87" s="122">
        <v>60000</v>
      </c>
      <c r="F87" s="23"/>
      <c r="G87" s="120">
        <v>1</v>
      </c>
      <c r="H87" s="24"/>
      <c r="I87" s="120"/>
      <c r="J87" s="24"/>
      <c r="K87" s="59">
        <f t="shared" si="3"/>
        <v>0</v>
      </c>
      <c r="L87" s="60">
        <f t="shared" si="5"/>
        <v>0</v>
      </c>
    </row>
    <row r="88" spans="1:13" x14ac:dyDescent="0.2">
      <c r="A88" s="50">
        <f t="shared" si="4"/>
        <v>85</v>
      </c>
      <c r="B88" s="154" t="s">
        <v>172</v>
      </c>
      <c r="C88" s="51" t="s">
        <v>76</v>
      </c>
      <c r="D88" s="52" t="s">
        <v>173</v>
      </c>
      <c r="E88" s="53">
        <v>3000</v>
      </c>
      <c r="F88" s="15"/>
      <c r="G88" s="51"/>
      <c r="H88" s="7"/>
      <c r="I88" s="51">
        <v>1</v>
      </c>
      <c r="J88" s="28"/>
      <c r="K88" s="54">
        <f t="shared" si="3"/>
        <v>0</v>
      </c>
      <c r="L88" s="55">
        <f t="shared" si="5"/>
        <v>0</v>
      </c>
    </row>
    <row r="89" spans="1:13" x14ac:dyDescent="0.2">
      <c r="A89" s="50">
        <f t="shared" si="4"/>
        <v>86</v>
      </c>
      <c r="B89" s="152"/>
      <c r="C89" s="120" t="s">
        <v>151</v>
      </c>
      <c r="D89" s="121" t="s">
        <v>174</v>
      </c>
      <c r="E89" s="122">
        <v>10000</v>
      </c>
      <c r="F89" s="22"/>
      <c r="G89" s="56">
        <v>1</v>
      </c>
      <c r="H89" s="11"/>
      <c r="I89" s="56"/>
      <c r="J89" s="24"/>
      <c r="K89" s="59">
        <f t="shared" si="3"/>
        <v>0</v>
      </c>
      <c r="L89" s="60">
        <f t="shared" si="5"/>
        <v>0</v>
      </c>
    </row>
    <row r="90" spans="1:13" x14ac:dyDescent="0.2">
      <c r="A90" s="61">
        <f t="shared" si="4"/>
        <v>87</v>
      </c>
      <c r="B90" s="149" t="s">
        <v>101</v>
      </c>
      <c r="C90" s="134" t="s">
        <v>17</v>
      </c>
      <c r="D90" s="132" t="s">
        <v>109</v>
      </c>
      <c r="E90" s="133">
        <v>15000</v>
      </c>
      <c r="F90" s="18"/>
      <c r="G90" s="134">
        <v>1</v>
      </c>
      <c r="H90" s="9"/>
      <c r="I90" s="134">
        <v>1</v>
      </c>
      <c r="J90" s="5"/>
      <c r="K90" s="54">
        <f t="shared" si="3"/>
        <v>0</v>
      </c>
      <c r="L90" s="143">
        <f t="shared" si="5"/>
        <v>0</v>
      </c>
    </row>
    <row r="91" spans="1:13" x14ac:dyDescent="0.2">
      <c r="A91" s="125">
        <f t="shared" si="4"/>
        <v>88</v>
      </c>
      <c r="B91" s="151"/>
      <c r="C91" s="120" t="s">
        <v>25</v>
      </c>
      <c r="D91" s="121" t="s">
        <v>108</v>
      </c>
      <c r="E91" s="122">
        <v>30000</v>
      </c>
      <c r="F91" s="23"/>
      <c r="G91" s="120">
        <v>1</v>
      </c>
      <c r="H91" s="11"/>
      <c r="I91" s="120"/>
      <c r="J91" s="24"/>
      <c r="K91" s="73">
        <f t="shared" si="3"/>
        <v>0</v>
      </c>
      <c r="L91" s="55">
        <f t="shared" si="5"/>
        <v>0</v>
      </c>
    </row>
    <row r="92" spans="1:13" x14ac:dyDescent="0.2">
      <c r="A92" s="61">
        <f t="shared" si="4"/>
        <v>89</v>
      </c>
      <c r="B92" s="153" t="s">
        <v>77</v>
      </c>
      <c r="C92" s="68" t="s">
        <v>17</v>
      </c>
      <c r="D92" s="123" t="s">
        <v>78</v>
      </c>
      <c r="E92" s="124">
        <v>20000</v>
      </c>
      <c r="F92" s="21"/>
      <c r="G92" s="68">
        <v>1</v>
      </c>
      <c r="H92" s="7"/>
      <c r="I92" s="51"/>
      <c r="J92" s="7"/>
      <c r="K92" s="66">
        <f t="shared" si="3"/>
        <v>0</v>
      </c>
      <c r="L92" s="80">
        <f t="shared" si="5"/>
        <v>0</v>
      </c>
      <c r="M92" s="144"/>
    </row>
    <row r="93" spans="1:13" x14ac:dyDescent="0.2">
      <c r="A93" s="50">
        <f t="shared" si="4"/>
        <v>90</v>
      </c>
      <c r="B93" s="153"/>
      <c r="C93" s="134" t="s">
        <v>25</v>
      </c>
      <c r="D93" s="132" t="s">
        <v>79</v>
      </c>
      <c r="E93" s="133">
        <v>80000</v>
      </c>
      <c r="F93" s="18"/>
      <c r="G93" s="134">
        <v>1</v>
      </c>
      <c r="H93" s="5"/>
      <c r="I93" s="134"/>
      <c r="J93" s="9"/>
      <c r="K93" s="54">
        <f t="shared" si="3"/>
        <v>0</v>
      </c>
      <c r="L93" s="67">
        <f t="shared" si="5"/>
        <v>0</v>
      </c>
    </row>
    <row r="94" spans="1:13" x14ac:dyDescent="0.2">
      <c r="A94" s="69">
        <f t="shared" si="4"/>
        <v>91</v>
      </c>
      <c r="B94" s="153"/>
      <c r="C94" s="70" t="s">
        <v>50</v>
      </c>
      <c r="D94" s="128" t="s">
        <v>80</v>
      </c>
      <c r="E94" s="129">
        <v>100000</v>
      </c>
      <c r="F94" s="12"/>
      <c r="G94" s="127">
        <v>1</v>
      </c>
      <c r="H94" s="3"/>
      <c r="I94" s="127"/>
      <c r="J94" s="8"/>
      <c r="K94" s="73">
        <f t="shared" si="3"/>
        <v>0</v>
      </c>
      <c r="L94" s="67">
        <f t="shared" si="5"/>
        <v>0</v>
      </c>
    </row>
    <row r="95" spans="1:13" x14ac:dyDescent="0.2">
      <c r="A95" s="61">
        <f t="shared" si="4"/>
        <v>92</v>
      </c>
      <c r="B95" s="153" t="s">
        <v>192</v>
      </c>
      <c r="C95" s="68" t="s">
        <v>17</v>
      </c>
      <c r="D95" s="123" t="s">
        <v>193</v>
      </c>
      <c r="E95" s="124">
        <v>30000</v>
      </c>
      <c r="F95" s="21"/>
      <c r="G95" s="68">
        <v>1</v>
      </c>
      <c r="H95" s="7"/>
      <c r="I95" s="51"/>
      <c r="J95" s="7"/>
      <c r="K95" s="66">
        <f t="shared" ref="K95:K97" si="6">G95*H95+I95*J95</f>
        <v>0</v>
      </c>
      <c r="L95" s="80">
        <f t="shared" ref="L95:L97" si="7">K95*1.23</f>
        <v>0</v>
      </c>
    </row>
    <row r="96" spans="1:13" x14ac:dyDescent="0.2">
      <c r="A96" s="50">
        <f t="shared" si="4"/>
        <v>93</v>
      </c>
      <c r="B96" s="153"/>
      <c r="C96" s="134" t="s">
        <v>25</v>
      </c>
      <c r="D96" s="132" t="s">
        <v>194</v>
      </c>
      <c r="E96" s="133">
        <v>90000</v>
      </c>
      <c r="F96" s="18"/>
      <c r="G96" s="134">
        <v>1</v>
      </c>
      <c r="H96" s="5"/>
      <c r="I96" s="134"/>
      <c r="J96" s="9"/>
      <c r="K96" s="54">
        <f t="shared" si="6"/>
        <v>0</v>
      </c>
      <c r="L96" s="67">
        <f t="shared" si="7"/>
        <v>0</v>
      </c>
    </row>
    <row r="97" spans="1:13" x14ac:dyDescent="0.2">
      <c r="A97" s="69">
        <f t="shared" si="4"/>
        <v>94</v>
      </c>
      <c r="B97" s="153"/>
      <c r="C97" s="70" t="s">
        <v>50</v>
      </c>
      <c r="D97" s="128" t="s">
        <v>195</v>
      </c>
      <c r="E97" s="129">
        <v>150000</v>
      </c>
      <c r="F97" s="12"/>
      <c r="G97" s="127">
        <v>1</v>
      </c>
      <c r="H97" s="3"/>
      <c r="I97" s="127"/>
      <c r="J97" s="8"/>
      <c r="K97" s="73">
        <f t="shared" si="6"/>
        <v>0</v>
      </c>
      <c r="L97" s="67">
        <f t="shared" si="7"/>
        <v>0</v>
      </c>
    </row>
    <row r="98" spans="1:13" x14ac:dyDescent="0.2">
      <c r="A98" s="62">
        <f t="shared" si="4"/>
        <v>95</v>
      </c>
      <c r="B98" s="149" t="s">
        <v>81</v>
      </c>
      <c r="C98" s="68" t="s">
        <v>34</v>
      </c>
      <c r="D98" s="123" t="s">
        <v>82</v>
      </c>
      <c r="E98" s="124">
        <v>22000</v>
      </c>
      <c r="F98" s="14"/>
      <c r="G98" s="68">
        <v>1</v>
      </c>
      <c r="H98" s="6"/>
      <c r="J98" s="6"/>
      <c r="K98" s="66">
        <f t="shared" si="3"/>
        <v>0</v>
      </c>
      <c r="L98" s="80">
        <f t="shared" si="5"/>
        <v>0</v>
      </c>
    </row>
    <row r="99" spans="1:13" x14ac:dyDescent="0.2">
      <c r="A99" s="50">
        <f t="shared" si="4"/>
        <v>96</v>
      </c>
      <c r="B99" s="150"/>
      <c r="C99" s="68" t="s">
        <v>36</v>
      </c>
      <c r="D99" s="123" t="s">
        <v>83</v>
      </c>
      <c r="E99" s="124">
        <v>15000</v>
      </c>
      <c r="F99" s="18"/>
      <c r="G99" s="134">
        <v>1</v>
      </c>
      <c r="H99" s="9"/>
      <c r="J99" s="9"/>
      <c r="K99" s="54">
        <f t="shared" si="3"/>
        <v>0</v>
      </c>
      <c r="L99" s="67">
        <f t="shared" si="5"/>
        <v>0</v>
      </c>
    </row>
    <row r="100" spans="1:13" x14ac:dyDescent="0.2">
      <c r="A100" s="50">
        <f t="shared" si="4"/>
        <v>97</v>
      </c>
      <c r="B100" s="150"/>
      <c r="C100" s="68" t="s">
        <v>38</v>
      </c>
      <c r="D100" s="123" t="s">
        <v>84</v>
      </c>
      <c r="E100" s="124">
        <v>15000</v>
      </c>
      <c r="F100" s="14"/>
      <c r="G100" s="134">
        <v>1</v>
      </c>
      <c r="H100" s="9"/>
      <c r="J100" s="9"/>
      <c r="K100" s="54">
        <f t="shared" si="3"/>
        <v>0</v>
      </c>
      <c r="L100" s="67">
        <f t="shared" si="5"/>
        <v>0</v>
      </c>
    </row>
    <row r="101" spans="1:13" x14ac:dyDescent="0.2">
      <c r="A101" s="50">
        <f t="shared" ref="A101:A106" si="8">ROW()-3</f>
        <v>98</v>
      </c>
      <c r="B101" s="150"/>
      <c r="C101" s="68" t="s">
        <v>40</v>
      </c>
      <c r="D101" s="123" t="s">
        <v>85</v>
      </c>
      <c r="E101" s="124">
        <v>15000</v>
      </c>
      <c r="F101" s="19"/>
      <c r="G101" s="68">
        <v>1</v>
      </c>
      <c r="H101" s="9"/>
      <c r="J101" s="9"/>
      <c r="K101" s="54">
        <f t="shared" si="3"/>
        <v>0</v>
      </c>
      <c r="L101" s="67">
        <f t="shared" si="5"/>
        <v>0</v>
      </c>
    </row>
    <row r="102" spans="1:13" x14ac:dyDescent="0.2">
      <c r="A102" s="50">
        <f t="shared" si="8"/>
        <v>99</v>
      </c>
      <c r="B102" s="150"/>
      <c r="C102" s="68" t="s">
        <v>72</v>
      </c>
      <c r="D102" s="123" t="s">
        <v>86</v>
      </c>
      <c r="E102" s="124">
        <v>67000</v>
      </c>
      <c r="F102" s="18"/>
      <c r="G102" s="68">
        <v>1</v>
      </c>
      <c r="H102" s="9"/>
      <c r="J102" s="9"/>
      <c r="K102" s="54">
        <f t="shared" ref="K102:K106" si="9">G102*H102+I102*J102</f>
        <v>0</v>
      </c>
      <c r="L102" s="67">
        <f t="shared" si="5"/>
        <v>0</v>
      </c>
    </row>
    <row r="103" spans="1:13" x14ac:dyDescent="0.2">
      <c r="A103" s="50">
        <f t="shared" si="8"/>
        <v>100</v>
      </c>
      <c r="B103" s="150"/>
      <c r="C103" s="68" t="s">
        <v>111</v>
      </c>
      <c r="D103" s="123" t="s">
        <v>112</v>
      </c>
      <c r="E103" s="124">
        <v>51000</v>
      </c>
      <c r="F103" s="18"/>
      <c r="G103" s="68">
        <v>1</v>
      </c>
      <c r="H103" s="9"/>
      <c r="J103" s="9"/>
      <c r="K103" s="54">
        <f t="shared" si="9"/>
        <v>0</v>
      </c>
      <c r="L103" s="67">
        <f>K103*1.23</f>
        <v>0</v>
      </c>
    </row>
    <row r="104" spans="1:13" x14ac:dyDescent="0.2">
      <c r="A104" s="50">
        <f t="shared" si="8"/>
        <v>101</v>
      </c>
      <c r="B104" s="150"/>
      <c r="C104" s="134" t="s">
        <v>87</v>
      </c>
      <c r="D104" s="132" t="s">
        <v>88</v>
      </c>
      <c r="E104" s="133">
        <v>33000</v>
      </c>
      <c r="F104" s="19"/>
      <c r="G104" s="134"/>
      <c r="H104" s="5"/>
      <c r="I104" s="134">
        <v>1</v>
      </c>
      <c r="J104" s="5"/>
      <c r="K104" s="54">
        <f t="shared" si="9"/>
        <v>0</v>
      </c>
      <c r="L104" s="67">
        <f>K104*1.23</f>
        <v>0</v>
      </c>
    </row>
    <row r="105" spans="1:13" x14ac:dyDescent="0.2">
      <c r="A105" s="69">
        <f t="shared" si="8"/>
        <v>102</v>
      </c>
      <c r="B105" s="151"/>
      <c r="C105" s="120" t="s">
        <v>50</v>
      </c>
      <c r="D105" s="121" t="s">
        <v>110</v>
      </c>
      <c r="E105" s="122">
        <v>100000</v>
      </c>
      <c r="F105" s="22"/>
      <c r="G105" s="120">
        <v>1</v>
      </c>
      <c r="H105" s="24"/>
      <c r="I105" s="120"/>
      <c r="J105" s="24"/>
      <c r="K105" s="59">
        <f t="shared" si="9"/>
        <v>0</v>
      </c>
      <c r="L105" s="67">
        <f>K105*1.23</f>
        <v>0</v>
      </c>
    </row>
    <row r="106" spans="1:13" x14ac:dyDescent="0.2">
      <c r="A106" s="69">
        <f t="shared" si="8"/>
        <v>103</v>
      </c>
      <c r="B106" s="110" t="s">
        <v>102</v>
      </c>
      <c r="C106" s="56" t="s">
        <v>27</v>
      </c>
      <c r="D106" s="121" t="s">
        <v>103</v>
      </c>
      <c r="E106" s="122">
        <v>4000</v>
      </c>
      <c r="F106" s="23"/>
      <c r="G106" s="120"/>
      <c r="H106" s="24"/>
      <c r="I106" s="120">
        <v>1</v>
      </c>
      <c r="J106" s="24"/>
      <c r="K106" s="96">
        <f t="shared" si="9"/>
        <v>0</v>
      </c>
      <c r="L106" s="101">
        <f>K106*1.23</f>
        <v>0</v>
      </c>
    </row>
    <row r="107" spans="1:13" ht="13.5" thickBot="1" x14ac:dyDescent="0.25">
      <c r="A107" s="145"/>
      <c r="L107" s="80"/>
    </row>
    <row r="108" spans="1:13" ht="16.5" thickBot="1" x14ac:dyDescent="0.3">
      <c r="B108" s="123" t="s">
        <v>106</v>
      </c>
      <c r="I108" s="134"/>
      <c r="J108" s="146" t="s">
        <v>99</v>
      </c>
      <c r="K108" s="147">
        <f>SUM(K4:K106)</f>
        <v>0</v>
      </c>
      <c r="L108" s="148">
        <f>SUM(L4:L106)</f>
        <v>0</v>
      </c>
      <c r="M108" s="134"/>
    </row>
  </sheetData>
  <sheetProtection password="F77C" sheet="1" objects="1" scenarios="1"/>
  <mergeCells count="23">
    <mergeCell ref="B4:B7"/>
    <mergeCell ref="B8:B11"/>
    <mergeCell ref="B18:B19"/>
    <mergeCell ref="B20:B21"/>
    <mergeCell ref="B69:B70"/>
    <mergeCell ref="B44:B52"/>
    <mergeCell ref="B22:B26"/>
    <mergeCell ref="B98:B105"/>
    <mergeCell ref="B16:B17"/>
    <mergeCell ref="B12:B13"/>
    <mergeCell ref="B31:B34"/>
    <mergeCell ref="B53:B54"/>
    <mergeCell ref="B55:B56"/>
    <mergeCell ref="B57:B60"/>
    <mergeCell ref="B67:B68"/>
    <mergeCell ref="B71:B72"/>
    <mergeCell ref="B92:B94"/>
    <mergeCell ref="B73:B75"/>
    <mergeCell ref="B77:B78"/>
    <mergeCell ref="B95:B97"/>
    <mergeCell ref="B88:B89"/>
    <mergeCell ref="B79:B87"/>
    <mergeCell ref="B90:B91"/>
  </mergeCells>
  <printOptions horizontalCentered="1" gridLines="1"/>
  <pageMargins left="0.11811023622047245" right="0.15748031496062992" top="0.78740157480314965" bottom="0.59055118110236227" header="0.19685039370078741" footer="0.19685039370078741"/>
  <pageSetup paperSize="9" firstPageNumber="0" orientation="landscape" horizontalDpi="300" verticalDpi="300" r:id="rId1"/>
  <headerFooter alignWithMargins="0">
    <oddHeader>&amp;LOr.272.2.4.2020&amp;C
Formularz asortymentowo - cenowy&amp;RZałącznik nr 3</oddHeader>
    <oddFooter>&amp;CStrona &amp;P z &amp;N</oddFooter>
  </headerFooter>
  <rowBreaks count="1" manualBreakCount="1">
    <brk id="8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Monika Brzezińska</cp:lastModifiedBy>
  <cp:lastPrinted>2020-01-22T12:01:33Z</cp:lastPrinted>
  <dcterms:created xsi:type="dcterms:W3CDTF">2019-02-04T10:02:25Z</dcterms:created>
  <dcterms:modified xsi:type="dcterms:W3CDTF">2020-01-22T12:02:28Z</dcterms:modified>
</cp:coreProperties>
</file>